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4668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Münchener Hypothekenbank eG</t>
        </is>
      </c>
      <c r="H2" s="4" t="n"/>
      <c r="I2" s="4" t="n"/>
    </row>
    <row r="3" ht="15" customHeight="1" s="418">
      <c r="G3" s="5" t="inlineStr">
        <is>
          <t>Karl-Scharnagl-Ring 10</t>
        </is>
      </c>
      <c r="H3" s="6" t="n"/>
      <c r="I3" s="6" t="n"/>
    </row>
    <row r="4" ht="15" customHeight="1" s="418">
      <c r="G4" s="5" t="inlineStr">
        <is>
          <t>80539 München</t>
        </is>
      </c>
      <c r="H4" s="6" t="n"/>
      <c r="I4" s="6" t="n"/>
      <c r="J4" s="7" t="n"/>
    </row>
    <row r="5" ht="15" customHeight="1" s="418">
      <c r="G5" s="5" t="inlineStr">
        <is>
          <t>Telefon: +49 89 5387 - 800</t>
        </is>
      </c>
      <c r="H5" s="6" t="n"/>
      <c r="I5" s="6" t="n"/>
      <c r="J5" s="7" t="n"/>
    </row>
    <row r="6" ht="15" customHeight="1" s="418">
      <c r="G6" s="5" t="inlineStr">
        <is>
          <t>Telefax: +49 89 5387 - 900</t>
        </is>
      </c>
      <c r="H6" s="6" t="n"/>
      <c r="I6" s="6" t="n"/>
      <c r="J6" s="7" t="n"/>
    </row>
    <row r="7" ht="15" customHeight="1" s="418">
      <c r="G7" s="5" t="inlineStr">
        <is>
          <t>E-Mail: serviceteam800@muenchenerhyp.de</t>
        </is>
      </c>
      <c r="H7" s="6" t="n"/>
      <c r="I7" s="6" t="n"/>
    </row>
    <row r="8" ht="14.1" customFormat="1" customHeight="1" s="8">
      <c r="A8" s="9" t="n"/>
      <c r="G8" s="5" t="inlineStr">
        <is>
          <t>Internet: www.muenchenerhyp.de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35530.6</v>
      </c>
      <c r="E21" s="370" t="n">
        <v>31648.8</v>
      </c>
      <c r="F21" s="369" t="n">
        <v>33644.9</v>
      </c>
      <c r="G21" s="370" t="n">
        <v>28620.8</v>
      </c>
      <c r="H21" s="369" t="n">
        <v>31523.8</v>
      </c>
      <c r="I21" s="370" t="n">
        <v>20946.6</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37580.8</v>
      </c>
      <c r="E23" s="374" t="n">
        <v>34743.4</v>
      </c>
      <c r="F23" s="373" t="n">
        <v>36881.7</v>
      </c>
      <c r="G23" s="374" t="n">
        <v>32934.1</v>
      </c>
      <c r="H23" s="373" t="n">
        <v>34369.7</v>
      </c>
      <c r="I23" s="374" t="n">
        <v>24567</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1285.6</v>
      </c>
      <c r="E27" s="386" t="n">
        <v>1145.6</v>
      </c>
      <c r="F27" s="385" t="n">
        <v>672.9</v>
      </c>
      <c r="G27" s="386" t="n">
        <v>572.4</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764.6</v>
      </c>
      <c r="E29" s="391" t="n">
        <v>1949</v>
      </c>
      <c r="F29" s="390" t="n">
        <v>2563.9</v>
      </c>
      <c r="G29" s="391" t="n">
        <v>3740.9</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2050.2</v>
      </c>
      <c r="E31" s="27" t="n">
        <v>3094.36</v>
      </c>
      <c r="F31" s="26" t="n">
        <v>3236.8</v>
      </c>
      <c r="G31" s="27" t="n">
        <v>4313.3</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1194.8</v>
      </c>
      <c r="E37" s="370" t="n">
        <v>1291.7</v>
      </c>
      <c r="F37" s="369" t="n">
        <v>1310.9</v>
      </c>
      <c r="G37" s="370" t="n">
        <v>1390.4</v>
      </c>
      <c r="H37" s="369" t="n">
        <v>1222.9</v>
      </c>
      <c r="I37" s="370" t="n">
        <v>971</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1373.7</v>
      </c>
      <c r="E39" s="374" t="n">
        <v>1448.7</v>
      </c>
      <c r="F39" s="373" t="n">
        <v>1515</v>
      </c>
      <c r="G39" s="374" t="n">
        <v>1552.2</v>
      </c>
      <c r="H39" s="373" t="n">
        <v>1368.1</v>
      </c>
      <c r="I39" s="374" t="n">
        <v>1019.1</v>
      </c>
    </row>
    <row r="40" ht="15" customHeight="1" s="418">
      <c r="A40" s="17" t="n">
        <v>1</v>
      </c>
      <c r="B40" s="375" t="inlineStr">
        <is>
          <t>darunter Derivate</t>
        </is>
      </c>
      <c r="C40" s="375">
        <f>C37</f>
        <v/>
      </c>
      <c r="D40" s="376" t="n">
        <v>0</v>
      </c>
      <c r="E40" s="377" t="n">
        <v>0</v>
      </c>
      <c r="F40" s="376" t="n">
        <v>13.6</v>
      </c>
      <c r="G40" s="377" t="n">
        <v>13.2</v>
      </c>
      <c r="H40" s="376" t="n">
        <v>7.2</v>
      </c>
      <c r="I40" s="377" t="n">
        <v>-15.8</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46.6</v>
      </c>
      <c r="E43" s="386" t="n">
        <v>50.4</v>
      </c>
      <c r="F43" s="385" t="n">
        <v>26.2</v>
      </c>
      <c r="G43" s="386" t="n">
        <v>27.8</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132.4</v>
      </c>
      <c r="E45" s="391" t="n">
        <v>106.6</v>
      </c>
      <c r="F45" s="390" t="n">
        <v>178</v>
      </c>
      <c r="G45" s="391" t="n">
        <v>134</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179</v>
      </c>
      <c r="E47" s="27" t="n">
        <v>157</v>
      </c>
      <c r="F47" s="26" t="n">
        <v>204.2</v>
      </c>
      <c r="G47" s="27" t="n">
        <v>161.8</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13.2</v>
      </c>
      <c r="F14" s="126" t="n"/>
      <c r="G14" s="129" t="n">
        <v>0</v>
      </c>
      <c r="H14" s="126" t="n">
        <v>13.2</v>
      </c>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13.2</v>
      </c>
      <c r="F16" s="126" t="n"/>
      <c r="G16" s="129" t="n">
        <v>0</v>
      </c>
      <c r="H16" s="126" t="n">
        <v>13.2</v>
      </c>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35530.6</v>
      </c>
      <c r="E9" s="224" t="n">
        <v>31648.8</v>
      </c>
    </row>
    <row r="10" ht="21.75" customFormat="1" customHeight="1" s="165" thickBot="1">
      <c r="B10" s="249" t="inlineStr">
        <is>
          <t>davon Anteil festverzinslicher Pfandbriefe
§ 28 Abs. 1 Nr. 13  (gewichteter Durchschnitt)</t>
        </is>
      </c>
      <c r="C10" s="166" t="inlineStr">
        <is>
          <t>%</t>
        </is>
      </c>
      <c r="D10" s="167" t="n">
        <v>96.15000000000001</v>
      </c>
      <c r="E10" s="209" t="n">
        <v>96</v>
      </c>
    </row>
    <row r="11" ht="13.5" customHeight="1" s="418" thickBot="1">
      <c r="B11" s="205" t="n"/>
      <c r="C11" s="21" t="n"/>
      <c r="D11" s="21" t="n"/>
      <c r="E11" s="210" t="n"/>
    </row>
    <row r="12">
      <c r="B12" s="247" t="inlineStr">
        <is>
          <t>Deckungsmasse</t>
        </is>
      </c>
      <c r="C12" s="250" t="inlineStr">
        <is>
          <t>(Mio. €)</t>
        </is>
      </c>
      <c r="D12" s="207" t="n">
        <v>37580.8</v>
      </c>
      <c r="E12" s="208" t="n">
        <v>34743.4</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95.65000000000001</v>
      </c>
      <c r="E18" s="212" t="n">
        <v>96</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1138.7</v>
      </c>
      <c r="E20" s="212" t="n">
        <v>618.6</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-124</v>
      </c>
      <c r="E23" s="212" t="n">
        <v>-159.1</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-46.6</v>
      </c>
      <c r="E28" s="212" t="n">
        <v>323.6</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5.41</v>
      </c>
      <c r="E30" s="212" t="n">
        <v>5.29</v>
      </c>
    </row>
    <row r="31" ht="21" customHeight="1" s="418">
      <c r="B31" s="172" t="inlineStr">
        <is>
          <t xml:space="preserve">durchschnittlicher gewichteter Beleihungsauslauf
§ 28 Abs. 2 Nr. 3  </t>
        </is>
      </c>
      <c r="C31" s="171" t="inlineStr">
        <is>
          <t>%</t>
        </is>
      </c>
      <c r="D31" s="170" t="n">
        <v>52.4</v>
      </c>
      <c r="E31" s="212" t="n">
        <v>52.3</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845.5</v>
      </c>
      <c r="E35" s="212" t="n">
        <v>776.7</v>
      </c>
    </row>
    <row r="36">
      <c r="A36" s="218" t="n"/>
      <c r="B36" s="242" t="inlineStr">
        <is>
          <t>Tag, an dem sich die größte negative Summe ergibt</t>
        </is>
      </c>
      <c r="C36" s="169" t="inlineStr">
        <is>
          <t>Tag (1-180)</t>
        </is>
      </c>
      <c r="D36" s="362" t="n">
        <v>89</v>
      </c>
      <c r="E36" s="363" t="n">
        <v>179</v>
      </c>
    </row>
    <row r="37" ht="21.75" customHeight="1" s="418" thickBot="1">
      <c r="A37" s="218" t="n">
        <v>1</v>
      </c>
      <c r="B37" s="173" t="inlineStr">
        <is>
          <t>Gesamtbetrag der Deckungswerte, welche die Anforderungen von § 4 Abs. 1a S. 3 PfandBG erfüllen (Liquiditätsdeckung)</t>
        </is>
      </c>
      <c r="C37" s="248" t="inlineStr">
        <is>
          <t>(Mio. €)</t>
        </is>
      </c>
      <c r="D37" s="214" t="n">
        <v>1353.8</v>
      </c>
      <c r="E37" s="215" t="n">
        <v>816.8</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0.68</v>
      </c>
      <c r="E48" s="215" t="n">
        <v>0.25</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1194.8</v>
      </c>
      <c r="E9" s="224" t="n">
        <v>1291.7</v>
      </c>
    </row>
    <row r="10" ht="21.75" customFormat="1" customHeight="1" s="165" thickBot="1">
      <c r="A10" s="218" t="n">
        <v>1</v>
      </c>
      <c r="B10" s="249" t="inlineStr">
        <is>
          <t>davon Anteil festverzinslicher Pfandbriefe
§ 28 Abs. 1 Nr. 13 (gewichteter Durchschnitt)</t>
        </is>
      </c>
      <c r="C10" s="166" t="inlineStr">
        <is>
          <t>%</t>
        </is>
      </c>
      <c r="D10" s="167" t="n">
        <v>91.55</v>
      </c>
      <c r="E10" s="209" t="n">
        <v>91</v>
      </c>
    </row>
    <row r="11" ht="13.5" customHeight="1" s="418" thickBot="1">
      <c r="A11" s="218" t="n">
        <v>1</v>
      </c>
      <c r="B11" s="205" t="n"/>
      <c r="C11" s="21" t="n"/>
      <c r="D11" s="21" t="n"/>
      <c r="E11" s="210" t="n"/>
    </row>
    <row r="12">
      <c r="A12" s="218" t="n">
        <v>1</v>
      </c>
      <c r="B12" s="247" t="inlineStr">
        <is>
          <t>Deckungsmasse</t>
        </is>
      </c>
      <c r="C12" s="251" t="inlineStr">
        <is>
          <t>(Mio. €)</t>
        </is>
      </c>
      <c r="D12" s="223" t="n">
        <v>1373.7</v>
      </c>
      <c r="E12" s="224" t="n">
        <v>1448.7</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94.51000000000001</v>
      </c>
      <c r="E16" s="212" t="n">
        <v>91</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26</v>
      </c>
      <c r="E30" s="212" t="n">
        <v>6.4</v>
      </c>
    </row>
    <row r="31">
      <c r="A31" s="218" t="n"/>
      <c r="B31" s="242" t="inlineStr">
        <is>
          <t>Tag, an dem sich die größte negative Summe ergibt</t>
        </is>
      </c>
      <c r="C31" s="169" t="inlineStr">
        <is>
          <t>Tag (1-180)</t>
        </is>
      </c>
      <c r="D31" s="362" t="n">
        <v>25</v>
      </c>
      <c r="E31" s="363" t="n">
        <v>20</v>
      </c>
    </row>
    <row r="32" ht="21.75" customHeight="1" s="418" thickBot="1">
      <c r="A32" s="218" t="n"/>
      <c r="B32" s="173" t="inlineStr">
        <is>
          <t>Gesamtbetrag der Deckungswerte, welche die Anforderungen von § 4 Abs. 1a S. 3 PfandBG erfüllen (Liquiditätsdeckung)</t>
        </is>
      </c>
      <c r="C32" s="248" t="inlineStr">
        <is>
          <t>(Mio. €)</t>
        </is>
      </c>
      <c r="D32" s="214" t="n">
        <v>156</v>
      </c>
      <c r="E32" s="215" t="n">
        <v>223.1</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0.99</v>
      </c>
      <c r="E36" s="212" t="n">
        <v>0.91</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370.5" customHeight="1" s="418" thickBot="1">
      <c r="B10" s="230" t="inlineStr">
        <is>
          <t>ISIN</t>
        </is>
      </c>
      <c r="C10" s="204" t="inlineStr">
        <is>
          <t>(Mio. €)</t>
        </is>
      </c>
      <c r="D10" s="499" t="inlineStr">
        <is>
          <t>CH0386949314, CH0417086086, CH0438965532, CH0460872341, CH0463112059, CH0471297991, CH0481013768, CH1100259808, CH1122290237, CH1131931375, CH1137407453, CH1139995810, CH1175016091, CH1195555409, CH1233900005, CH1271360427, DE000A254ZY0, DE000A2AASW0, DE000A2G9GY4, DE000A2GS2H6, DE000A2GSRM2, DE000A2LQ4R6, DE000A2LQ4T2, DE000A2TR7N9, DE000A2TSS66, DE000A2YNRE3, DE000A30V3C8, DE000A30V3D6, DE000A30V3E4, DE000A351LJ5, DE000A3E5FC1, DE000A3E5P03, DE000A3H2002, DE000A3H2YT0, DE000A3H3JW3, DE000MHB10J3, DE000MHB12J9, DE000MHB13J7, DE000MHB17J8, DE000MHB18J6, DE000MHB1954, DE000MHB19J4, DE000MHB20J2, DE000MHB2234, DE000MHB2242, DE000MHB2283, DE000MHB22J8, DE000MHB2317, DE000MHB2374, DE000MHB2440, DE000MHB2457, DE000MHB25J1, DE000MHB2648, DE000MHB2697, DE000MHB26J9, DE000MHB2705, DE000MHB2721, DE000MHB2739, DE000MHB2754, DE000MHB27J7, DE000MHB2812, DE000MHB2820, DE000MHB2838, DE000MHB2853, DE000MHB2861, DE000MHB28J5, DE000MHB2978, DE000MHB2994, DE000MHB29J3, DE000MHB30J1, DE000MHB31J9, DE000MHB32J7, DE000MHB33J5, DE000MHB34J3, DE000MHB35J0, DE000MHB36J8, DE000MHB37J6, DE000MHB38J4, DE000MHB4057, DE000MHB4107, DE000MHB4149, DE000MHB4156, DE000MHB4214, DE000MHB4289, DE000MHB4297, DE000MHB4305, DE000MHB4388, DE000MHB4396, DE000MHB4412, DE000MHB4420, DE000MHB4446, DE000MHB4479, DE000MHB4487, DE000MHB4529, DE000MHB4552, DE000MHB4560, DE000MHB4586, DE000MHB4610, DE000MHB4636, DE000MHB4644, DE000MHB4651, DE000MHB4669, DE000MHB4677, DE000MHB4685, DE000MHB4693, DE000MHB4701, DE000MHB4719, DE000MHB4727, DE000MHB4735, DE000MHB4743, DE000MHB4750, DE000MHB4776, DE000MHB4784, DE000MHB4792, DE000MHB4818, DE000MHB4826, DE000MHB4842, DE000MHB4859, DE000MHB4867, DE000MHB4875, DE000MHB4883, DE000MHB4891, DE000MHB4909, DE000MHB4917, DE000MHB61H0, DE000MHB9171</t>
        </is>
      </c>
      <c r="E10" s="500" t="inlineStr">
        <is>
          <t>CH0386949314, CH0417086086, CH0438965532, CH0457206842, CH0460872341, CH0463112059, CH0471297991, CH0481013768, CH1100259808, CH1122290237, CH1131931375, CH1137407453, CH1139995810, CH1175016091, CH1195555409, CH1233900005, DE000MHB10J3, DE000MHB12J9, DE000MHB13J7, DE000MHB14J5, DE000MHB17J8, DE000MHB18J6, DE000MHB1954, DE000MHB19J4, DE000MHB20J2, DE000MHB2135, DE000MHB2192, DE000MHB21J0, DE000MHB2234, DE000MHB2242, DE000MHB2283, DE000MHB22J8, DE000MHB2317, DE000MHB2374, DE000MHB2440, DE000MHB2457, DE000MHB24J4, DE000MHB25J1, DE000MHB2648, DE000MHB2697, DE000MHB26J9, DE000MHB2705, DE000MHB2721, DE000MHB2739, DE000MHB2754, DE000MHB27J7, DE000MHB2812, DE000MHB2820, DE000MHB2838, DE000MHB2853, DE000MHB2861, DE000MHB28J5, DE000MHB2945, DE000MHB2960, DE000MHB2978, DE000MHB2994, DE000MHB29J3, DE000MHB30J1, DE000MHB31J9, DE000MHB32J7, DE000MHB33J5, DE000MHB4057, DE000MHB4107, DE000MHB4149, DE000MHB4156, DE000MHB4214, DE000MHB4289, DE000MHB4297, DE000MHB4305, DE000MHB4354, DE000MHB4370, DE000MHB4388, DE000MHB4396, DE000MHB4412, DE000MHB4420, DE000MHB4438, DE000MHB4446, DE000MHB4479, DE000MHB4487, DE000MHB4495, DE000MHB4529, DE000MHB4552, DE000MHB4560, DE000MHB4586, DE000MHB4602, DE000MHB4610, DE000MHB4636, DE000MHB4644, DE000MHB4651, DE000MHB4669, DE000MHB4677, DE000MHB4685, DE000MHB4693, DE000MHB4701, DE000MHB4719, DE000MHB4727, DE000MHB4735, DE000MHB4743, DE000MHB4750, DE000MHB4776, DE000MHB4784, DE000MHB4792, DE000MHB61H0, DE000MHB9171</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499" t="inlineStr">
        <is>
          <t>DE000MHB3349</t>
        </is>
      </c>
      <c r="E15" s="500" t="inlineStr">
        <is>
          <t>DE000MHB3349</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26.04.2024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MHB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Münchener Hypothekenbank eG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2058.6</v>
      </c>
      <c r="E11" s="45" t="n">
        <v>1684.3</v>
      </c>
      <c r="F11" s="44" t="n">
        <v>1845.6</v>
      </c>
      <c r="G11" s="45" t="n">
        <v>1198.6</v>
      </c>
      <c r="I11" s="44" t="n">
        <v>0</v>
      </c>
      <c r="J11" s="45" t="n">
        <v>0</v>
      </c>
    </row>
    <row r="12" ht="12.75" customHeight="1" s="418">
      <c r="A12" s="17" t="n">
        <v>0</v>
      </c>
      <c r="B12" s="412" t="inlineStr">
        <is>
          <t>&gt; 0,5 Jahre und &lt;= 1 Jahr</t>
        </is>
      </c>
      <c r="C12" s="413" t="n"/>
      <c r="D12" s="44" t="n">
        <v>1698.4</v>
      </c>
      <c r="E12" s="45" t="n">
        <v>1171.3</v>
      </c>
      <c r="F12" s="44" t="n">
        <v>1013.1</v>
      </c>
      <c r="G12" s="45" t="n">
        <v>1662.1</v>
      </c>
      <c r="I12" s="44" t="n">
        <v>0</v>
      </c>
      <c r="J12" s="45" t="n">
        <v>0</v>
      </c>
    </row>
    <row r="13" ht="12.75" customHeight="1" s="418">
      <c r="A13" s="17" t="n"/>
      <c r="B13" s="412" t="inlineStr">
        <is>
          <t>&gt; 1 Jahr und &lt;= 1,5 Jahre</t>
        </is>
      </c>
      <c r="C13" s="413" t="n"/>
      <c r="D13" s="44" t="n">
        <v>1924.8</v>
      </c>
      <c r="E13" s="45" t="n">
        <v>1934.3</v>
      </c>
      <c r="F13" s="44" t="n">
        <v>903</v>
      </c>
      <c r="G13" s="45" t="n">
        <v>1232.7</v>
      </c>
      <c r="I13" s="44" t="n">
        <v>2058.6</v>
      </c>
      <c r="J13" s="45" t="n">
        <v>1845.6</v>
      </c>
    </row>
    <row r="14" ht="12.75" customHeight="1" s="418">
      <c r="A14" s="17" t="n">
        <v>0</v>
      </c>
      <c r="B14" s="412" t="inlineStr">
        <is>
          <t>&gt; 1,5 Jahre und &lt;= 2 Jahre</t>
        </is>
      </c>
      <c r="C14" s="412" t="n"/>
      <c r="D14" s="46" t="n">
        <v>450.8</v>
      </c>
      <c r="E14" s="217" t="n">
        <v>1871.5</v>
      </c>
      <c r="F14" s="46" t="n">
        <v>1465.2</v>
      </c>
      <c r="G14" s="217" t="n">
        <v>1486.2</v>
      </c>
      <c r="I14" s="44" t="n">
        <v>1698.5</v>
      </c>
      <c r="J14" s="45" t="n">
        <v>1013.1</v>
      </c>
    </row>
    <row r="15" ht="12.75" customHeight="1" s="418">
      <c r="A15" s="17" t="n">
        <v>0</v>
      </c>
      <c r="B15" s="412" t="inlineStr">
        <is>
          <t>&gt; 2 Jahre und &lt;= 3 Jahre</t>
        </is>
      </c>
      <c r="C15" s="412" t="n"/>
      <c r="D15" s="46" t="n">
        <v>3305.7</v>
      </c>
      <c r="E15" s="217" t="n">
        <v>3459.3</v>
      </c>
      <c r="F15" s="46" t="n">
        <v>2436</v>
      </c>
      <c r="G15" s="217" t="n">
        <v>3081.3</v>
      </c>
      <c r="I15" s="44" t="n">
        <v>2375.6</v>
      </c>
      <c r="J15" s="45" t="n">
        <v>2368.1</v>
      </c>
    </row>
    <row r="16" ht="12.75" customHeight="1" s="418">
      <c r="A16" s="17" t="n">
        <v>0</v>
      </c>
      <c r="B16" s="412" t="inlineStr">
        <is>
          <t>&gt; 3 Jahre und &lt;= 4 Jahre</t>
        </is>
      </c>
      <c r="C16" s="412" t="n"/>
      <c r="D16" s="46" t="n">
        <v>3564.6</v>
      </c>
      <c r="E16" s="217" t="n">
        <v>3363.6</v>
      </c>
      <c r="F16" s="46" t="n">
        <v>2347.6</v>
      </c>
      <c r="G16" s="217" t="n">
        <v>2861.4</v>
      </c>
      <c r="I16" s="44" t="n">
        <v>3305.7</v>
      </c>
      <c r="J16" s="45" t="n">
        <v>2436</v>
      </c>
    </row>
    <row r="17" ht="12.75" customHeight="1" s="418">
      <c r="A17" s="17" t="n">
        <v>0</v>
      </c>
      <c r="B17" s="412" t="inlineStr">
        <is>
          <t>&gt; 4 Jahre und &lt;= 5 Jahre</t>
        </is>
      </c>
      <c r="C17" s="412" t="n"/>
      <c r="D17" s="46" t="n">
        <v>3694.8</v>
      </c>
      <c r="E17" s="217" t="n">
        <v>2295.2</v>
      </c>
      <c r="F17" s="46" t="n">
        <v>2447.6</v>
      </c>
      <c r="G17" s="217" t="n">
        <v>2801.8</v>
      </c>
      <c r="I17" s="44" t="n">
        <v>3564.6</v>
      </c>
      <c r="J17" s="45" t="n">
        <v>2347.6</v>
      </c>
    </row>
    <row r="18" ht="12.75" customHeight="1" s="418">
      <c r="A18" s="17" t="n">
        <v>0</v>
      </c>
      <c r="B18" s="412" t="inlineStr">
        <is>
          <t>&gt; 5 Jahre und &lt;= 10 Jahre</t>
        </is>
      </c>
      <c r="C18" s="413" t="n"/>
      <c r="D18" s="44" t="n">
        <v>8298.4</v>
      </c>
      <c r="E18" s="45" t="n">
        <v>10013.7</v>
      </c>
      <c r="F18" s="44" t="n">
        <v>8711.1</v>
      </c>
      <c r="G18" s="45" t="n">
        <v>10284.8</v>
      </c>
      <c r="I18" s="44" t="n">
        <v>10738</v>
      </c>
      <c r="J18" s="45" t="n">
        <v>9292.700000000001</v>
      </c>
    </row>
    <row r="19" ht="12.75" customHeight="1" s="418">
      <c r="A19" s="17" t="n">
        <v>0</v>
      </c>
      <c r="B19" s="412" t="inlineStr">
        <is>
          <t>&gt; 10 Jahre</t>
        </is>
      </c>
      <c r="C19" s="413" t="n"/>
      <c r="D19" s="44" t="n">
        <v>10534.5</v>
      </c>
      <c r="E19" s="45" t="n">
        <v>11787.6</v>
      </c>
      <c r="F19" s="44" t="n">
        <v>10479.6</v>
      </c>
      <c r="G19" s="45" t="n">
        <v>10134.5</v>
      </c>
      <c r="I19" s="44" t="n">
        <v>11789.6</v>
      </c>
      <c r="J19" s="45" t="n">
        <v>12345.7</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25</v>
      </c>
      <c r="E24" s="45" t="n">
        <v>15.4</v>
      </c>
      <c r="F24" s="44" t="n">
        <v>45.5</v>
      </c>
      <c r="G24" s="45" t="n">
        <v>7.3</v>
      </c>
      <c r="I24" s="44" t="n">
        <v>0</v>
      </c>
      <c r="J24" s="45" t="n">
        <v>0</v>
      </c>
    </row>
    <row r="25" ht="12.75" customHeight="1" s="418">
      <c r="A25" s="17" t="n"/>
      <c r="B25" s="412" t="inlineStr">
        <is>
          <t>&gt; 0,5 Jahre und &lt;= 1 Jahr</t>
        </is>
      </c>
      <c r="C25" s="413" t="n"/>
      <c r="D25" s="44" t="n">
        <v>58.1</v>
      </c>
      <c r="E25" s="45" t="n">
        <v>4.2</v>
      </c>
      <c r="F25" s="44" t="n">
        <v>76.40000000000001</v>
      </c>
      <c r="G25" s="45" t="n">
        <v>34.8</v>
      </c>
      <c r="I25" s="44" t="n">
        <v>0</v>
      </c>
      <c r="J25" s="45" t="n">
        <v>0</v>
      </c>
    </row>
    <row r="26" ht="12.75" customHeight="1" s="418">
      <c r="A26" s="17" t="n">
        <v>1</v>
      </c>
      <c r="B26" s="412" t="inlineStr">
        <is>
          <t>&gt; 1 Jahr und &lt;= 1,5 Jahre</t>
        </is>
      </c>
      <c r="C26" s="413" t="n"/>
      <c r="D26" s="44" t="n">
        <v>5</v>
      </c>
      <c r="E26" s="45" t="n">
        <v>12.7</v>
      </c>
      <c r="F26" s="44" t="n">
        <v>50</v>
      </c>
      <c r="G26" s="45" t="n">
        <v>16.7</v>
      </c>
      <c r="I26" s="44" t="n">
        <v>25</v>
      </c>
      <c r="J26" s="45" t="n">
        <v>45.5</v>
      </c>
    </row>
    <row r="27" ht="12.75" customHeight="1" s="418">
      <c r="A27" s="17" t="n">
        <v>1</v>
      </c>
      <c r="B27" s="412" t="inlineStr">
        <is>
          <t>&gt; 1,5 Jahre und &lt;= 2 Jahre</t>
        </is>
      </c>
      <c r="C27" s="412" t="n"/>
      <c r="D27" s="46" t="n">
        <v>67.8</v>
      </c>
      <c r="E27" s="217" t="n">
        <v>130</v>
      </c>
      <c r="F27" s="46" t="n">
        <v>8.1</v>
      </c>
      <c r="G27" s="217" t="n">
        <v>27.7</v>
      </c>
      <c r="I27" s="44" t="n">
        <v>58.1</v>
      </c>
      <c r="J27" s="45" t="n">
        <v>76.40000000000001</v>
      </c>
    </row>
    <row r="28" ht="12.75" customHeight="1" s="418">
      <c r="A28" s="17" t="n">
        <v>1</v>
      </c>
      <c r="B28" s="412" t="inlineStr">
        <is>
          <t>&gt; 2 Jahre und &lt;= 3 Jahre</t>
        </is>
      </c>
      <c r="C28" s="412" t="n"/>
      <c r="D28" s="46" t="n">
        <v>140.4</v>
      </c>
      <c r="E28" s="217" t="n">
        <v>117.4</v>
      </c>
      <c r="F28" s="46" t="n">
        <v>117.8</v>
      </c>
      <c r="G28" s="217" t="n">
        <v>157.3</v>
      </c>
      <c r="I28" s="44" t="n">
        <v>72.8</v>
      </c>
      <c r="J28" s="45" t="n">
        <v>58.1</v>
      </c>
    </row>
    <row r="29" ht="12.75" customHeight="1" s="418">
      <c r="A29" s="17" t="n">
        <v>1</v>
      </c>
      <c r="B29" s="412" t="inlineStr">
        <is>
          <t>&gt; 3 Jahre und &lt;= 4 Jahre</t>
        </is>
      </c>
      <c r="C29" s="412" t="n"/>
      <c r="D29" s="46" t="n">
        <v>0</v>
      </c>
      <c r="E29" s="217" t="n">
        <v>21.8</v>
      </c>
      <c r="F29" s="46" t="n">
        <v>86.40000000000001</v>
      </c>
      <c r="G29" s="217" t="n">
        <v>99.5</v>
      </c>
      <c r="I29" s="44" t="n">
        <v>140.4</v>
      </c>
      <c r="J29" s="45" t="n">
        <v>117.8</v>
      </c>
    </row>
    <row r="30" ht="12.75" customHeight="1" s="418">
      <c r="A30" s="17" t="n">
        <v>1</v>
      </c>
      <c r="B30" s="412" t="inlineStr">
        <is>
          <t>&gt; 4 Jahre und &lt;= 5 Jahre</t>
        </is>
      </c>
      <c r="C30" s="412" t="n"/>
      <c r="D30" s="46" t="n">
        <v>234.8</v>
      </c>
      <c r="E30" s="217" t="n">
        <v>70.5</v>
      </c>
      <c r="F30" s="46" t="n">
        <v>77.7</v>
      </c>
      <c r="G30" s="217" t="n">
        <v>40.6</v>
      </c>
      <c r="I30" s="44" t="n">
        <v>0</v>
      </c>
      <c r="J30" s="45" t="n">
        <v>86.40000000000001</v>
      </c>
    </row>
    <row r="31" ht="12.75" customHeight="1" s="418">
      <c r="A31" s="17" t="n">
        <v>1</v>
      </c>
      <c r="B31" s="412" t="inlineStr">
        <is>
          <t>&gt; 5 Jahre und &lt;= 10 Jahre</t>
        </is>
      </c>
      <c r="C31" s="413" t="n"/>
      <c r="D31" s="44" t="n">
        <v>316.3</v>
      </c>
      <c r="E31" s="45" t="n">
        <v>115.9</v>
      </c>
      <c r="F31" s="44" t="n">
        <v>470.5</v>
      </c>
      <c r="G31" s="45" t="n">
        <v>194.7</v>
      </c>
      <c r="I31" s="44" t="n">
        <v>371.4</v>
      </c>
      <c r="J31" s="45" t="n">
        <v>365.7</v>
      </c>
    </row>
    <row r="32" ht="12.75" customHeight="1" s="418">
      <c r="B32" s="412" t="inlineStr">
        <is>
          <t>&gt; 10 Jahre</t>
        </is>
      </c>
      <c r="C32" s="413" t="n"/>
      <c r="D32" s="44" t="n">
        <v>347.4</v>
      </c>
      <c r="E32" s="45" t="n">
        <v>885.8</v>
      </c>
      <c r="F32" s="44" t="n">
        <v>359.3</v>
      </c>
      <c r="G32" s="45" t="n">
        <v>870.1</v>
      </c>
      <c r="I32" s="44" t="n">
        <v>527.1</v>
      </c>
      <c r="J32" s="45" t="n">
        <v>541.8</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20348.1</v>
      </c>
      <c r="E9" s="54" t="n">
        <v>19800.6</v>
      </c>
    </row>
    <row r="10" ht="12.75" customHeight="1" s="418">
      <c r="A10" s="17" t="n">
        <v>0</v>
      </c>
      <c r="B10" s="55" t="inlineStr">
        <is>
          <t>Mehr als 300 Tsd. € bis einschließlich 1 Mio. €</t>
        </is>
      </c>
      <c r="C10" s="55" t="n"/>
      <c r="D10" s="44" t="n">
        <v>5531</v>
      </c>
      <c r="E10" s="54" t="n">
        <v>5005.5</v>
      </c>
    </row>
    <row r="11" ht="12.75" customHeight="1" s="418">
      <c r="A11" s="17" t="n"/>
      <c r="B11" s="55" t="inlineStr">
        <is>
          <t>Mehr als 1 Mio. € bis einschließlich 10 Mio. €</t>
        </is>
      </c>
      <c r="C11" s="55" t="n"/>
      <c r="D11" s="44" t="n">
        <v>2671.5</v>
      </c>
      <c r="E11" s="54" t="n">
        <v>2219.6</v>
      </c>
    </row>
    <row r="12" ht="12.75" customHeight="1" s="418">
      <c r="A12" s="17" t="n">
        <v>0</v>
      </c>
      <c r="B12" s="55" t="inlineStr">
        <is>
          <t>Mehr als 10 Mio. €</t>
        </is>
      </c>
      <c r="C12" s="55" t="n"/>
      <c r="D12" s="44" t="n">
        <v>7750.2</v>
      </c>
      <c r="E12" s="54" t="n">
        <v>6937.3</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33.7</v>
      </c>
      <c r="E21" s="45" t="n">
        <v>48.7</v>
      </c>
    </row>
    <row r="22" ht="12.75" customHeight="1" s="418">
      <c r="A22" s="17" t="n">
        <v>1</v>
      </c>
      <c r="B22" s="55" t="inlineStr">
        <is>
          <t>Mehr als 10 Mio. € bis einschließlich 100 Mio. €</t>
        </is>
      </c>
      <c r="C22" s="55" t="n"/>
      <c r="D22" s="46" t="n">
        <v>370</v>
      </c>
      <c r="E22" s="57" t="n">
        <v>430</v>
      </c>
    </row>
    <row r="23" ht="12.75" customHeight="1" s="418">
      <c r="A23" s="17" t="n">
        <v>1</v>
      </c>
      <c r="B23" s="55" t="inlineStr">
        <is>
          <t>Mehr als 100 Mio. €</t>
        </is>
      </c>
      <c r="C23" s="60" t="n"/>
      <c r="D23" s="61" t="n">
        <v>970</v>
      </c>
      <c r="E23" s="62" t="n">
        <v>970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5434.6</v>
      </c>
      <c r="H16" s="84" t="n">
        <v>18249</v>
      </c>
      <c r="I16" s="84" t="n">
        <v>5665.2</v>
      </c>
      <c r="J16" s="84" t="n">
        <v>6.499999999999999</v>
      </c>
      <c r="K16" s="84" t="n">
        <v>0.7</v>
      </c>
      <c r="L16" s="84">
        <f>SUM(M16:R16)</f>
        <v/>
      </c>
      <c r="M16" s="84" t="n">
        <v>4526.099999999999</v>
      </c>
      <c r="N16" s="84" t="n">
        <v>2165.8</v>
      </c>
      <c r="O16" s="84" t="n">
        <v>6.1</v>
      </c>
      <c r="P16" s="84" t="n">
        <v>246.8</v>
      </c>
      <c r="Q16" s="84" t="n">
        <v>0</v>
      </c>
      <c r="R16" s="84" t="n">
        <v>0</v>
      </c>
      <c r="S16" s="85" t="n">
        <v>43</v>
      </c>
      <c r="T16" s="270" t="n">
        <v>46.59999999999999</v>
      </c>
    </row>
    <row r="17" ht="12.75" customHeight="1" s="418">
      <c r="C17" s="80" t="n"/>
      <c r="D17" s="258">
        <f>"Jahr "&amp;(AktJahr-1)</f>
        <v/>
      </c>
      <c r="E17" s="271">
        <f>F17+L17</f>
        <v/>
      </c>
      <c r="F17" s="86">
        <f>SUM(G17:K17)</f>
        <v/>
      </c>
      <c r="G17" s="86" t="n">
        <v>5159.5</v>
      </c>
      <c r="H17" s="86" t="n">
        <v>17524.3</v>
      </c>
      <c r="I17" s="86" t="n">
        <v>5255.1</v>
      </c>
      <c r="J17" s="86" t="n">
        <v>7.699999999999999</v>
      </c>
      <c r="K17" s="86" t="n">
        <v>0.7</v>
      </c>
      <c r="L17" s="86">
        <f>SUM(M17:R17)</f>
        <v/>
      </c>
      <c r="M17" s="86" t="n">
        <v>3916.6</v>
      </c>
      <c r="N17" s="86" t="n">
        <v>1875.2</v>
      </c>
      <c r="O17" s="86" t="n">
        <v>6.699999999999999</v>
      </c>
      <c r="P17" s="86" t="n">
        <v>217.2</v>
      </c>
      <c r="Q17" s="86" t="n">
        <v>0</v>
      </c>
      <c r="R17" s="86" t="n">
        <v>0</v>
      </c>
      <c r="S17" s="87" t="n">
        <v>13</v>
      </c>
      <c r="T17" s="272" t="n">
        <v>14.3</v>
      </c>
    </row>
    <row r="18" ht="12.75" customHeight="1" s="418">
      <c r="B18" s="13" t="inlineStr">
        <is>
          <t>DE</t>
        </is>
      </c>
      <c r="C18" s="82" t="inlineStr">
        <is>
          <t>Deutschland</t>
        </is>
      </c>
      <c r="D18" s="257">
        <f>$D$16</f>
        <v/>
      </c>
      <c r="E18" s="269">
        <f>F18+L18</f>
        <v/>
      </c>
      <c r="F18" s="84">
        <f>SUM(G18:K18)</f>
        <v/>
      </c>
      <c r="G18" s="84" t="n">
        <v>3829.9</v>
      </c>
      <c r="H18" s="84" t="n">
        <v>15582.8</v>
      </c>
      <c r="I18" s="84" t="n">
        <v>4982.5</v>
      </c>
      <c r="J18" s="84" t="n">
        <v>6.499999999999999</v>
      </c>
      <c r="K18" s="84" t="n">
        <v>0.7</v>
      </c>
      <c r="L18" s="84">
        <f>SUM(M18:R18)</f>
        <v/>
      </c>
      <c r="M18" s="84" t="n">
        <v>3435.4</v>
      </c>
      <c r="N18" s="84" t="n">
        <v>1349.4</v>
      </c>
      <c r="O18" s="84" t="n">
        <v>6.1</v>
      </c>
      <c r="P18" s="84" t="n">
        <v>205.1</v>
      </c>
      <c r="Q18" s="84" t="n">
        <v>0</v>
      </c>
      <c r="R18" s="84" t="n">
        <v>0</v>
      </c>
      <c r="S18" s="85" t="n">
        <v>42.2</v>
      </c>
      <c r="T18" s="270" t="n">
        <v>45.8</v>
      </c>
    </row>
    <row r="19" ht="12.75" customHeight="1" s="418">
      <c r="C19" s="80" t="n"/>
      <c r="D19" s="258">
        <f>$D$17</f>
        <v/>
      </c>
      <c r="E19" s="271">
        <f>F19+L19</f>
        <v/>
      </c>
      <c r="F19" s="86">
        <f>SUM(G19:K19)</f>
        <v/>
      </c>
      <c r="G19" s="86" t="n">
        <v>3586.3</v>
      </c>
      <c r="H19" s="86" t="n">
        <v>14893.4</v>
      </c>
      <c r="I19" s="86" t="n">
        <v>4674.8</v>
      </c>
      <c r="J19" s="86" t="n">
        <v>7.699999999999999</v>
      </c>
      <c r="K19" s="86" t="n">
        <v>0.7</v>
      </c>
      <c r="L19" s="86">
        <f>SUM(M19:R19)</f>
        <v/>
      </c>
      <c r="M19" s="86" t="n">
        <v>2593.2</v>
      </c>
      <c r="N19" s="86" t="n">
        <v>1104</v>
      </c>
      <c r="O19" s="86" t="n">
        <v>6.699999999999999</v>
      </c>
      <c r="P19" s="86" t="n">
        <v>193.8999999999999</v>
      </c>
      <c r="Q19" s="86" t="n">
        <v>0</v>
      </c>
      <c r="R19" s="86" t="n">
        <v>0</v>
      </c>
      <c r="S19" s="87" t="n">
        <v>13</v>
      </c>
      <c r="T19" s="272" t="n">
        <v>14.3</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71.59999999999999</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71.59999999999999</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159.6</v>
      </c>
      <c r="N30" s="84" t="n">
        <v>31.7</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201</v>
      </c>
      <c r="N31" s="86" t="n">
        <v>58</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83.40000000000001</v>
      </c>
      <c r="J34" s="84" t="n">
        <v>0</v>
      </c>
      <c r="K34" s="84" t="n">
        <v>0</v>
      </c>
      <c r="L34" s="84">
        <f>SUM(M34:R34)</f>
        <v/>
      </c>
      <c r="M34" s="84" t="n">
        <v>152.7</v>
      </c>
      <c r="N34" s="84" t="n">
        <v>14.2</v>
      </c>
      <c r="O34" s="84" t="n">
        <v>0</v>
      </c>
      <c r="P34" s="84" t="n">
        <v>23.7</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176.5</v>
      </c>
      <c r="N35" s="86" t="n">
        <v>22.9</v>
      </c>
      <c r="O35" s="86" t="n">
        <v>0</v>
      </c>
      <c r="P35" s="86" t="n">
        <v>23.3</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95.2</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116.7</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293.7</v>
      </c>
      <c r="J50" s="84" t="n">
        <v>0</v>
      </c>
      <c r="K50" s="84" t="n">
        <v>0</v>
      </c>
      <c r="L50" s="84">
        <f>SUM(M50:R50)</f>
        <v/>
      </c>
      <c r="M50" s="84" t="n">
        <v>175.8</v>
      </c>
      <c r="N50" s="84" t="n">
        <v>264.7</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299.6</v>
      </c>
      <c r="J51" s="86" t="n">
        <v>0</v>
      </c>
      <c r="K51" s="86" t="n">
        <v>0</v>
      </c>
      <c r="L51" s="86">
        <f>SUM(M51:R51)</f>
        <v/>
      </c>
      <c r="M51" s="86" t="n">
        <v>175.2</v>
      </c>
      <c r="N51" s="86" t="n">
        <v>242.1</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16.2</v>
      </c>
      <c r="H52" s="84" t="n">
        <v>42.2</v>
      </c>
      <c r="I52" s="84" t="n">
        <v>0.2</v>
      </c>
      <c r="J52" s="84" t="n">
        <v>0</v>
      </c>
      <c r="K52" s="84" t="n">
        <v>0</v>
      </c>
      <c r="L52" s="84">
        <f>SUM(M52:R52)</f>
        <v/>
      </c>
      <c r="M52" s="84" t="n">
        <v>46.3</v>
      </c>
      <c r="N52" s="84" t="n">
        <v>130</v>
      </c>
      <c r="O52" s="84" t="n">
        <v>0</v>
      </c>
      <c r="P52" s="84" t="n">
        <v>18</v>
      </c>
      <c r="Q52" s="84" t="n">
        <v>0</v>
      </c>
      <c r="R52" s="84" t="n">
        <v>0</v>
      </c>
      <c r="S52" s="85" t="n">
        <v>0.4</v>
      </c>
      <c r="T52" s="270" t="n">
        <v>0.4</v>
      </c>
    </row>
    <row r="53" ht="12.75" customHeight="1" s="418">
      <c r="C53" s="80" t="n"/>
      <c r="D53" s="258">
        <f>$D$17</f>
        <v/>
      </c>
      <c r="E53" s="271">
        <f>F53+L53</f>
        <v/>
      </c>
      <c r="F53" s="86">
        <f>SUM(G53:K53)</f>
        <v/>
      </c>
      <c r="G53" s="86" t="n">
        <v>14.2</v>
      </c>
      <c r="H53" s="86" t="n">
        <v>32.3</v>
      </c>
      <c r="I53" s="86" t="n">
        <v>0.2</v>
      </c>
      <c r="J53" s="86" t="n">
        <v>0</v>
      </c>
      <c r="K53" s="86" t="n">
        <v>0</v>
      </c>
      <c r="L53" s="86">
        <f>SUM(M53:R53)</f>
        <v/>
      </c>
      <c r="M53" s="86" t="n">
        <v>36.2</v>
      </c>
      <c r="N53" s="86" t="n">
        <v>91.8</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31.8</v>
      </c>
      <c r="J66" s="84" t="n">
        <v>0</v>
      </c>
      <c r="K66" s="84" t="n">
        <v>0</v>
      </c>
      <c r="L66" s="84">
        <f>SUM(M66:R66)</f>
        <v/>
      </c>
      <c r="M66" s="84" t="n">
        <v>116.5</v>
      </c>
      <c r="N66" s="84" t="n">
        <v>353.3</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8.5</v>
      </c>
      <c r="J67" s="86" t="n">
        <v>0</v>
      </c>
      <c r="K67" s="86" t="n">
        <v>0</v>
      </c>
      <c r="L67" s="86">
        <f>SUM(M67:R67)</f>
        <v/>
      </c>
      <c r="M67" s="86" t="n">
        <v>131.9</v>
      </c>
      <c r="N67" s="86" t="n">
        <v>334</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1588.5</v>
      </c>
      <c r="H80" s="84" t="n">
        <v>2624</v>
      </c>
      <c r="I80" s="84" t="n">
        <v>0</v>
      </c>
      <c r="J80" s="84" t="n">
        <v>0</v>
      </c>
      <c r="K80" s="84" t="n">
        <v>0</v>
      </c>
      <c r="L80" s="84">
        <f>SUM(M80:R80)</f>
        <v/>
      </c>
      <c r="M80" s="84" t="n">
        <v>0</v>
      </c>
      <c r="N80" s="84" t="n">
        <v>0</v>
      </c>
      <c r="O80" s="84" t="n">
        <v>0</v>
      </c>
      <c r="P80" s="84" t="n">
        <v>0</v>
      </c>
      <c r="Q80" s="84" t="n">
        <v>0</v>
      </c>
      <c r="R80" s="84" t="n">
        <v>0</v>
      </c>
      <c r="S80" s="85" t="n">
        <v>0.4</v>
      </c>
      <c r="T80" s="270" t="n">
        <v>0.4</v>
      </c>
    </row>
    <row r="81" ht="12.75" customHeight="1" s="418">
      <c r="C81" s="80" t="n"/>
      <c r="D81" s="258">
        <f>$D$17</f>
        <v/>
      </c>
      <c r="E81" s="271">
        <f>F81+L81</f>
        <v/>
      </c>
      <c r="F81" s="86">
        <f>SUM(G81:K81)</f>
        <v/>
      </c>
      <c r="G81" s="86" t="n">
        <v>1559</v>
      </c>
      <c r="H81" s="86" t="n">
        <v>2598.6</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273.6</v>
      </c>
      <c r="J86" s="84" t="n">
        <v>0</v>
      </c>
      <c r="K86" s="84" t="n">
        <v>0</v>
      </c>
      <c r="L86" s="84">
        <f>SUM(M86:R86)</f>
        <v/>
      </c>
      <c r="M86" s="84" t="n">
        <v>273</v>
      </c>
      <c r="N86" s="84" t="n">
        <v>22.5</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272</v>
      </c>
      <c r="J87" s="86" t="n">
        <v>0</v>
      </c>
      <c r="K87" s="86" t="n">
        <v>0</v>
      </c>
      <c r="L87" s="86">
        <f>SUM(M87:R87)</f>
        <v/>
      </c>
      <c r="M87" s="86" t="n">
        <v>414.3</v>
      </c>
      <c r="N87" s="86" t="n">
        <v>22.4</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120</v>
      </c>
      <c r="H12" s="84" t="n">
        <v>1135</v>
      </c>
      <c r="I12" s="84" t="n">
        <v>33.7</v>
      </c>
      <c r="J12" s="85" t="n">
        <v>85</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120</v>
      </c>
      <c r="H13" s="126" t="n">
        <v>1195</v>
      </c>
      <c r="I13" s="126" t="n">
        <v>48.7</v>
      </c>
      <c r="J13" s="127" t="n">
        <v>85</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1100</v>
      </c>
      <c r="I14" s="84" t="n">
        <v>33.7</v>
      </c>
      <c r="J14" s="85" t="n">
        <v>85</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1160</v>
      </c>
      <c r="I15" s="126" t="n">
        <v>48.7</v>
      </c>
      <c r="J15" s="127" t="n">
        <v>85</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120</v>
      </c>
      <c r="H48" s="84" t="n">
        <v>35</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120</v>
      </c>
      <c r="H49" s="126" t="n">
        <v>35</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1280</v>
      </c>
      <c r="F13" s="84" t="n">
        <v>0</v>
      </c>
      <c r="G13" s="84" t="n">
        <v>0</v>
      </c>
      <c r="H13" s="123" t="n">
        <v>0</v>
      </c>
      <c r="I13" s="84" t="n">
        <v>0</v>
      </c>
      <c r="J13" s="270" t="n">
        <v>1280</v>
      </c>
    </row>
    <row r="14" ht="12.75" customHeight="1" s="418">
      <c r="B14" s="153" t="n"/>
      <c r="C14" s="55" t="n"/>
      <c r="D14" s="55">
        <f>"Jahr "&amp;(AktJahr-1)</f>
        <v/>
      </c>
      <c r="E14" s="337" t="n">
        <v>780.4</v>
      </c>
      <c r="F14" s="126" t="n">
        <v>0</v>
      </c>
      <c r="G14" s="126" t="n">
        <v>0</v>
      </c>
      <c r="H14" s="129" t="n">
        <v>0</v>
      </c>
      <c r="I14" s="126" t="n">
        <v>0</v>
      </c>
      <c r="J14" s="290" t="n">
        <v>780.4</v>
      </c>
    </row>
    <row r="15" ht="12.75" customHeight="1" s="418">
      <c r="B15" s="153" t="inlineStr">
        <is>
          <t>DE</t>
        </is>
      </c>
      <c r="C15" s="82" t="inlineStr">
        <is>
          <t>Deutschland</t>
        </is>
      </c>
      <c r="D15" s="83">
        <f>$D$13</f>
        <v/>
      </c>
      <c r="E15" s="269" t="n">
        <v>1280</v>
      </c>
      <c r="F15" s="84" t="n">
        <v>0</v>
      </c>
      <c r="G15" s="84" t="n">
        <v>0</v>
      </c>
      <c r="H15" s="123" t="n">
        <v>0</v>
      </c>
      <c r="I15" s="84" t="n">
        <v>0</v>
      </c>
      <c r="J15" s="270" t="n">
        <v>1280</v>
      </c>
    </row>
    <row r="16" ht="12.75" customHeight="1" s="418">
      <c r="B16" s="153" t="n"/>
      <c r="C16" s="55" t="n"/>
      <c r="D16" s="55">
        <f>$D$14</f>
        <v/>
      </c>
      <c r="E16" s="337" t="n">
        <v>770</v>
      </c>
      <c r="F16" s="126" t="n">
        <v>0</v>
      </c>
      <c r="G16" s="126" t="n">
        <v>0</v>
      </c>
      <c r="H16" s="129" t="n">
        <v>0</v>
      </c>
      <c r="I16" s="126" t="n">
        <v>0</v>
      </c>
      <c r="J16" s="290" t="n">
        <v>770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10.4</v>
      </c>
      <c r="F50" s="126" t="n">
        <v>0</v>
      </c>
      <c r="G50" s="126" t="n">
        <v>0</v>
      </c>
      <c r="H50" s="129" t="n">
        <v>0</v>
      </c>
      <c r="I50" s="126" t="n">
        <v>0</v>
      </c>
      <c r="J50" s="290" t="n">
        <v>10.4</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