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1619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UniCredit Bank GmbH</t>
        </is>
      </c>
      <c r="H2" s="4" t="n"/>
      <c r="I2" s="4" t="n"/>
    </row>
    <row r="3" ht="15" customHeight="1" s="430">
      <c r="G3" s="5" t="inlineStr">
        <is>
          <t>Arabellastraße 12</t>
        </is>
      </c>
      <c r="H3" s="6" t="n"/>
      <c r="I3" s="6" t="n"/>
    </row>
    <row r="4" ht="15" customHeight="1" s="430">
      <c r="G4" s="5" t="inlineStr">
        <is>
          <t>81925 München</t>
        </is>
      </c>
      <c r="H4" s="6" t="n"/>
      <c r="I4" s="6" t="n"/>
      <c r="J4" s="7" t="n"/>
    </row>
    <row r="5" ht="15" customHeight="1" s="430">
      <c r="G5" s="5" t="inlineStr">
        <is>
          <t>Telefon: +49 89 378 - 0</t>
        </is>
      </c>
      <c r="H5" s="6" t="n"/>
      <c r="I5" s="6" t="n"/>
      <c r="J5" s="7" t="n"/>
    </row>
    <row r="6" ht="15" customHeight="1" s="430">
      <c r="G6" s="5" t="inlineStr">
        <is>
          <t>E-Mail: info@unicreditgroup.de</t>
        </is>
      </c>
      <c r="H6" s="6" t="n"/>
      <c r="I6" s="6" t="n"/>
      <c r="J6" s="7" t="n"/>
    </row>
    <row r="7" ht="15" customHeight="1" s="430">
      <c r="G7" s="5" t="inlineStr">
        <is>
          <t>Internet: www.hypovereinsbank.de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25904.2</v>
      </c>
      <c r="E21" s="387" t="n">
        <v>25116.7</v>
      </c>
      <c r="F21" s="386" t="n">
        <v>24511.7</v>
      </c>
      <c r="G21" s="387" t="n">
        <v>22489.1</v>
      </c>
      <c r="H21" s="386" t="n">
        <v>23472.4</v>
      </c>
      <c r="I21" s="387" t="n">
        <v>21434.3</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33344.6</v>
      </c>
      <c r="E23" s="391" t="n">
        <v>31111.6</v>
      </c>
      <c r="F23" s="390" t="n">
        <v>32558.3</v>
      </c>
      <c r="G23" s="391" t="n">
        <v>29174.7</v>
      </c>
      <c r="H23" s="390" t="n">
        <v>30938.5</v>
      </c>
      <c r="I23" s="391" t="n">
        <v>27804.8</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1025.8</v>
      </c>
      <c r="E27" s="387" t="n">
        <v>1009.4</v>
      </c>
      <c r="F27" s="386" t="n">
        <v>490.2</v>
      </c>
      <c r="G27" s="387" t="n">
        <v>449.8</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6414.6</v>
      </c>
      <c r="E29" s="394" t="n">
        <v>4985.5</v>
      </c>
      <c r="F29" s="393" t="n">
        <v>7556.4</v>
      </c>
      <c r="G29" s="394" t="n">
        <v>6235.8</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7440.4</v>
      </c>
      <c r="E31" s="27" t="n">
        <v>5994.9</v>
      </c>
      <c r="F31" s="26" t="n">
        <v>8046.6</v>
      </c>
      <c r="G31" s="27" t="n">
        <v>6685.6</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4985.5</v>
      </c>
      <c r="E37" s="387" t="n">
        <v>2894.3</v>
      </c>
      <c r="F37" s="386" t="n">
        <v>5068.4</v>
      </c>
      <c r="G37" s="387" t="n">
        <v>2820.5</v>
      </c>
      <c r="H37" s="386" t="n">
        <v>4871.1</v>
      </c>
      <c r="I37" s="387" t="n">
        <v>2736.3</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7242.1</v>
      </c>
      <c r="E39" s="391" t="n">
        <v>5970.3</v>
      </c>
      <c r="F39" s="390" t="n">
        <v>7524.5</v>
      </c>
      <c r="G39" s="391" t="n">
        <v>5842.2</v>
      </c>
      <c r="H39" s="390" t="n">
        <v>6989.6</v>
      </c>
      <c r="I39" s="391" t="n">
        <v>5553.3</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202</v>
      </c>
      <c r="E43" s="387" t="n">
        <v>117.1</v>
      </c>
      <c r="F43" s="386" t="n">
        <v>101.4</v>
      </c>
      <c r="G43" s="387" t="n">
        <v>56.4</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2054.6</v>
      </c>
      <c r="E45" s="394" t="n">
        <v>2958.9</v>
      </c>
      <c r="F45" s="393" t="n">
        <v>2354.7</v>
      </c>
      <c r="G45" s="394" t="n">
        <v>2965.3</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2256.6</v>
      </c>
      <c r="E47" s="27" t="n">
        <v>3076</v>
      </c>
      <c r="F47" s="26" t="n">
        <v>2456.1</v>
      </c>
      <c r="G47" s="27" t="n">
        <v>3021.7</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25904.2</v>
      </c>
      <c r="E9" s="219" t="n">
        <v>25116.7</v>
      </c>
    </row>
    <row r="10" ht="21.75" customFormat="1" customHeight="1" s="161" thickBot="1">
      <c r="A10" s="162" t="n">
        <v>0</v>
      </c>
      <c r="B10" s="243" t="inlineStr">
        <is>
          <t xml:space="preserve">thereof percentage share of fixed-rate Pfandbriefe
section 28 para. 1 no. 13 </t>
        </is>
      </c>
      <c r="C10" s="163" t="inlineStr">
        <is>
          <t>%</t>
        </is>
      </c>
      <c r="D10" s="164" t="n">
        <v>99.31</v>
      </c>
      <c r="E10" s="206" t="n">
        <v>99.09</v>
      </c>
    </row>
    <row r="11" ht="13.5" customHeight="1" s="430" thickBot="1">
      <c r="A11" s="214" t="n">
        <v>0</v>
      </c>
      <c r="B11" s="202" t="n"/>
      <c r="C11" s="21" t="n"/>
      <c r="D11" s="21" t="n"/>
      <c r="E11" s="207" t="n"/>
    </row>
    <row r="12">
      <c r="A12" s="214" t="n">
        <v>0</v>
      </c>
      <c r="B12" s="241" t="inlineStr">
        <is>
          <t>Cover Pool</t>
        </is>
      </c>
      <c r="C12" s="244" t="inlineStr">
        <is>
          <t>(€ mn.)</t>
        </is>
      </c>
      <c r="D12" s="204" t="n">
        <v>33344.6</v>
      </c>
      <c r="E12" s="205" t="n">
        <v>31111.6</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82.68000000000001</v>
      </c>
      <c r="E18" s="209" t="n">
        <v>82.48</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6.64</v>
      </c>
      <c r="E30" s="209" t="n">
        <v>6.82</v>
      </c>
    </row>
    <row r="31" ht="31.5" customHeight="1" s="430">
      <c r="A31" s="214" t="n">
        <v>0</v>
      </c>
      <c r="B31" s="169" t="inlineStr">
        <is>
          <t xml:space="preserve">average loan-to-value ratio, weighted using the mortgage lending value
section 28 para. 2 no. 3  </t>
        </is>
      </c>
      <c r="C31" s="168" t="inlineStr">
        <is>
          <t>%</t>
        </is>
      </c>
      <c r="D31" s="167" t="n">
        <v>43.12</v>
      </c>
      <c r="E31" s="209" t="n">
        <v>42.28</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51.7</v>
      </c>
      <c r="E35" s="209" t="n">
        <v>130.9</v>
      </c>
    </row>
    <row r="36">
      <c r="A36" s="214" t="n"/>
      <c r="B36" s="236" t="inlineStr">
        <is>
          <t>Day on which the largest negative sum results</t>
        </is>
      </c>
      <c r="C36" s="166" t="inlineStr">
        <is>
          <t>Day (1-180)</t>
        </is>
      </c>
      <c r="D36" s="379" t="n">
        <v>122</v>
      </c>
      <c r="E36" s="380" t="n">
        <v>25</v>
      </c>
    </row>
    <row r="37" ht="21.75" customHeight="1" s="430" thickBot="1">
      <c r="A37" s="214" t="n">
        <v>1</v>
      </c>
      <c r="B37" s="170" t="inlineStr">
        <is>
          <t>Total amount of cover assets meeting the requirements of section 4 para 1a s. 3 Pfandbrief Act</t>
        </is>
      </c>
      <c r="C37" s="242" t="inlineStr">
        <is>
          <t>(€ mn.)</t>
        </is>
      </c>
      <c r="D37" s="211" t="n">
        <v>736.4</v>
      </c>
      <c r="E37" s="212" t="n">
        <v>494.3</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0.01</v>
      </c>
      <c r="E48" s="212" t="n">
        <v>0.01</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4985.5</v>
      </c>
      <c r="E9" s="219" t="n">
        <v>2894.3</v>
      </c>
    </row>
    <row r="10" ht="21.75" customHeight="1" s="430" thickBot="1">
      <c r="A10" s="214" t="n">
        <v>1</v>
      </c>
      <c r="B10" s="243" t="inlineStr">
        <is>
          <t xml:space="preserve">thereof percentage share of fixed-rate Pfandbriefe
section 28 para. 1 no. 13 </t>
        </is>
      </c>
      <c r="C10" s="163" t="inlineStr">
        <is>
          <t>%</t>
        </is>
      </c>
      <c r="D10" s="164" t="n">
        <v>100</v>
      </c>
      <c r="E10" s="206" t="n">
        <v>99.83</v>
      </c>
    </row>
    <row r="11" ht="13.5" customHeight="1" s="430" thickBot="1">
      <c r="A11" s="214" t="n">
        <v>1</v>
      </c>
      <c r="B11" s="202" t="n"/>
      <c r="C11" s="21" t="n"/>
      <c r="D11" s="21" t="n"/>
      <c r="E11" s="207" t="n"/>
    </row>
    <row r="12">
      <c r="A12" s="214" t="n">
        <v>1</v>
      </c>
      <c r="B12" s="241" t="inlineStr">
        <is>
          <t>Cover Pool</t>
        </is>
      </c>
      <c r="C12" s="245" t="inlineStr">
        <is>
          <t>(€ mn.)</t>
        </is>
      </c>
      <c r="D12" s="218" t="n">
        <v>7242.1</v>
      </c>
      <c r="E12" s="219" t="n">
        <v>5970.3</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78.52</v>
      </c>
      <c r="E16" s="209" t="n">
        <v>73.93000000000001</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184.2</v>
      </c>
      <c r="E26" s="209" t="n">
        <v>190.3</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2.7</v>
      </c>
      <c r="E30" s="209" t="n">
        <v>7.4</v>
      </c>
    </row>
    <row r="31">
      <c r="A31" s="214" t="n"/>
      <c r="B31" s="236" t="inlineStr">
        <is>
          <t>Day on which the largest negative sum results</t>
        </is>
      </c>
      <c r="C31" s="166" t="inlineStr">
        <is>
          <t>Day (1-180)</t>
        </is>
      </c>
      <c r="D31" s="379" t="n">
        <v>12</v>
      </c>
      <c r="E31" s="380" t="n">
        <v>11</v>
      </c>
    </row>
    <row r="32" ht="21.75" customHeight="1" s="430" thickBot="1">
      <c r="A32" s="214" t="n"/>
      <c r="B32" s="170" t="inlineStr">
        <is>
          <t>Total amount of cover assets meeting the requirements of section 4 para 1a s. 3 Pfandbrief Act</t>
        </is>
      </c>
      <c r="C32" s="242" t="inlineStr">
        <is>
          <t>(€ mn.)</t>
        </is>
      </c>
      <c r="D32" s="211" t="n">
        <v>359.7</v>
      </c>
      <c r="E32" s="212" t="n">
        <v>155.2</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255" customHeight="1" s="430" thickBot="1">
      <c r="B10" s="224" t="inlineStr">
        <is>
          <t>ISIN</t>
        </is>
      </c>
      <c r="C10" s="201" t="inlineStr">
        <is>
          <t>(Mio. €)</t>
        </is>
      </c>
      <c r="D10" s="521" t="inlineStr">
        <is>
          <t>DE000HV2AY12, DE000HV2AY04, DE000HV2AYZ8, DE000HV2AYY1, DE000HV2AYW5, DE000HV2AYV7, DE000HV2AYT1, DE000HV2AYS3,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DE000HV2ARC1, DE000HV2ARE7, DE000HV2ARF4, DE000HV2ARM0, DE000HV2AQ38, DE000HV2ART5, DE000HV2AQZ4, DE000HV2AQD1, DE000HV2APN2, DE000HV2APA9, DE000HV2AND8, DE000HV2AMT6, DE000HV2AMJ7, DE000HV2AMH1, DE000HV2AL17, DE000HV2ALG5, DE000HV2AK91, DE000HV2AK67, DE000HV2AK00, DE000HV2AKP8, DE000HV2AKN3, DE000HV2AY46, DE000HV2AY79, DE000HV2AZK7, DE000HV2AZC4, DE000HV2AZN1, DE000HV2AZQ4, DE000HV2AZT8, DE000HV2AZU6, DE000HV2AZX0, DE000HV2AZY8, DE000HV2AZ11, DE000HV2AZ37</t>
        </is>
      </c>
      <c r="E10" s="522" t="inlineStr">
        <is>
          <t>DE000HV2AY12, DE000HV2AY04, DE000HV2AYZ8, DE000HV2AYY1, DE000HV2AYW5, DE000HV2AYV7, DE000HV2AYT1, DE000HV2AYS3, DE000HV2AYQ7, DE000HV2AYN4, DE000HV2AYJ2, DE000HV2AYH6, DE000HV2AYF0, DE000HV2AYE3, DE000HV2AYD5, DE000HV2AX54, DE000HV2ATN4, DE000HV2ATP9, DE000HV2ATM6, DE000HV2ATJ2, DE000HV2AYA1, DE000HV2AS85, DE000HV2AS44, DE000HV2AS10, DE000HV2AS28, DE000HV2ASZ0, DE000HV2ASW7, DE000HV2ASU1, DE000HV2AST3, DE000HV2ASF2, DE000HV2AR94, DE000HV2ASK2, DE000HV2AR52, DE000HV2ARX7, DE000HV2ARV1, DE000HV2ARR9, DE000HV2ARC1, DE000HV2ARE7, DE000HV2ARF4, DE000HV2ARM0, DE000HV2AQ38, DE000HV2ART5, DE000HV2AQ04, DE000HV2AQZ4, DE000HV2AQW1, DE000HV2AQD1, DE000HV2APN2, DE000HV2APC5, DE000HV2APA9, DE000HV2AN56, DE000HV2ANM9, DE000HV2AND8, DE000HV2AMT6, DE000HV2AMJ7, DE000HV2AMH1, DE000HV2AL33, DE000HV2AL17, DE000HV2ALG5, DE000HV2ALB6, DE000HV2AK91, DE000HV2AK67, DE000HV2AK18, DE000HV2AKY0, DE000HV2AK00, DE000HV2AKP8, DE000HV2AKN3, DE000HV0EC08, DE000HV2J6F0, DE000HV2AY38, DE000HV2AY46, DE000HV2AY79</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24" customHeight="1" s="430" thickBot="1">
      <c r="B15" s="224" t="inlineStr">
        <is>
          <t>ISIN</t>
        </is>
      </c>
      <c r="C15" s="201" t="inlineStr">
        <is>
          <t>(Mio. €)</t>
        </is>
      </c>
      <c r="D15" s="521" t="inlineStr">
        <is>
          <t>DE000HV2AYU9, DE000HV2AZG5, DE000HV2AZ29, DE000HV2AZ45, DE000HV2AZ52</t>
        </is>
      </c>
      <c r="E15" s="522" t="inlineStr">
        <is>
          <t>DE000HV2AYX3, DE000HV2AYU9, DE000HV2ATC7, DE000HV2ARJ6, DE000HV2ARK4</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23.02.2024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HVB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UniCredit Bank GmbH</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856.6</v>
      </c>
      <c r="E11" s="44" t="n">
        <v>1233.2</v>
      </c>
      <c r="F11" s="43" t="n">
        <v>142.6</v>
      </c>
      <c r="G11" s="44" t="n">
        <v>1315</v>
      </c>
      <c r="I11" s="43" t="n">
        <v>0</v>
      </c>
      <c r="J11" s="44" t="n">
        <v>0</v>
      </c>
    </row>
    <row r="12" ht="12.75" customHeight="1" s="430">
      <c r="A12" s="17" t="n">
        <v>0</v>
      </c>
      <c r="B12" s="424" t="inlineStr">
        <is>
          <t>&gt; 0.5 years and &lt;= 1 year</t>
        </is>
      </c>
      <c r="C12" s="425" t="n"/>
      <c r="D12" s="43" t="n">
        <v>1122.6</v>
      </c>
      <c r="E12" s="44" t="n">
        <v>1331.9</v>
      </c>
      <c r="F12" s="43" t="n">
        <v>1299.2</v>
      </c>
      <c r="G12" s="44" t="n">
        <v>1141.2</v>
      </c>
      <c r="I12" s="43" t="n">
        <v>0</v>
      </c>
      <c r="J12" s="44" t="n">
        <v>0</v>
      </c>
    </row>
    <row r="13" ht="12.75" customHeight="1" s="430">
      <c r="A13" s="17" t="n"/>
      <c r="B13" s="424" t="inlineStr">
        <is>
          <t>&gt; 1  year and &lt;= 1.5 years</t>
        </is>
      </c>
      <c r="C13" s="425" t="n"/>
      <c r="D13" s="43" t="n">
        <v>624.5</v>
      </c>
      <c r="E13" s="44" t="n">
        <v>1590.5</v>
      </c>
      <c r="F13" s="43" t="n">
        <v>1449.5</v>
      </c>
      <c r="G13" s="44" t="n">
        <v>1584.6</v>
      </c>
      <c r="I13" s="43" t="n">
        <v>856.6</v>
      </c>
      <c r="J13" s="44" t="n">
        <v>142.6</v>
      </c>
    </row>
    <row r="14" ht="12.75" customHeight="1" s="430">
      <c r="A14" s="17" t="n">
        <v>0</v>
      </c>
      <c r="B14" s="424" t="inlineStr">
        <is>
          <t>&gt; 1.5 years and &lt;= 2 years</t>
        </is>
      </c>
      <c r="C14" s="424" t="n"/>
      <c r="D14" s="45" t="n">
        <v>1693</v>
      </c>
      <c r="E14" s="213" t="n">
        <v>1630.9</v>
      </c>
      <c r="F14" s="45" t="n">
        <v>973.5</v>
      </c>
      <c r="G14" s="213" t="n">
        <v>1043.9</v>
      </c>
      <c r="I14" s="43" t="n">
        <v>1122.6</v>
      </c>
      <c r="J14" s="44" t="n">
        <v>1299.2</v>
      </c>
    </row>
    <row r="15" ht="12.75" customHeight="1" s="430">
      <c r="A15" s="17" t="n">
        <v>0</v>
      </c>
      <c r="B15" s="424" t="inlineStr">
        <is>
          <t>&gt; 2 years and &lt;= 3 years</t>
        </is>
      </c>
      <c r="C15" s="424" t="n"/>
      <c r="D15" s="45" t="n">
        <v>4566</v>
      </c>
      <c r="E15" s="213" t="n">
        <v>3495.4</v>
      </c>
      <c r="F15" s="45" t="n">
        <v>2180.5</v>
      </c>
      <c r="G15" s="213" t="n">
        <v>2955.1</v>
      </c>
      <c r="I15" s="43" t="n">
        <v>2317.5</v>
      </c>
      <c r="J15" s="44" t="n">
        <v>2423</v>
      </c>
    </row>
    <row r="16" ht="12.75" customHeight="1" s="430">
      <c r="A16" s="17" t="n">
        <v>0</v>
      </c>
      <c r="B16" s="424" t="inlineStr">
        <is>
          <t>&gt; 3 years and &lt;= 4 years</t>
        </is>
      </c>
      <c r="C16" s="424" t="n"/>
      <c r="D16" s="45" t="n">
        <v>3054.5</v>
      </c>
      <c r="E16" s="213" t="n">
        <v>3119.5</v>
      </c>
      <c r="F16" s="45" t="n">
        <v>3401</v>
      </c>
      <c r="G16" s="213" t="n">
        <v>3300.9</v>
      </c>
      <c r="I16" s="43" t="n">
        <v>4566</v>
      </c>
      <c r="J16" s="44" t="n">
        <v>2180.5</v>
      </c>
    </row>
    <row r="17" ht="12.75" customHeight="1" s="430">
      <c r="A17" s="17" t="n">
        <v>0</v>
      </c>
      <c r="B17" s="424" t="inlineStr">
        <is>
          <t>&gt; 4 years and &lt;= 5 years</t>
        </is>
      </c>
      <c r="C17" s="424" t="n"/>
      <c r="D17" s="45" t="n">
        <v>2597.9</v>
      </c>
      <c r="E17" s="213" t="n">
        <v>3181.8</v>
      </c>
      <c r="F17" s="45" t="n">
        <v>2621.6</v>
      </c>
      <c r="G17" s="213" t="n">
        <v>2831</v>
      </c>
      <c r="I17" s="43" t="n">
        <v>3054.5</v>
      </c>
      <c r="J17" s="44" t="n">
        <v>3401</v>
      </c>
    </row>
    <row r="18" ht="12.75" customHeight="1" s="430">
      <c r="A18" s="17" t="n">
        <v>0</v>
      </c>
      <c r="B18" s="424" t="inlineStr">
        <is>
          <t>&gt; 5 years and &lt;= 10 years</t>
        </is>
      </c>
      <c r="C18" s="425" t="n"/>
      <c r="D18" s="43" t="n">
        <v>8203.4</v>
      </c>
      <c r="E18" s="44" t="n">
        <v>9811.4</v>
      </c>
      <c r="F18" s="43" t="n">
        <v>8877.1</v>
      </c>
      <c r="G18" s="44" t="n">
        <v>9729.200000000001</v>
      </c>
      <c r="I18" s="43" t="n">
        <v>9172.700000000001</v>
      </c>
      <c r="J18" s="44" t="n">
        <v>9873.200000000001</v>
      </c>
    </row>
    <row r="19" ht="12.75" customHeight="1" s="430">
      <c r="A19" s="17" t="n">
        <v>0</v>
      </c>
      <c r="B19" s="424" t="inlineStr">
        <is>
          <t>&gt; 10 years</t>
        </is>
      </c>
      <c r="C19" s="425" t="n"/>
      <c r="D19" s="43" t="n">
        <v>3185.7</v>
      </c>
      <c r="E19" s="44" t="n">
        <v>7950</v>
      </c>
      <c r="F19" s="43" t="n">
        <v>4171.7</v>
      </c>
      <c r="G19" s="44" t="n">
        <v>7210.7</v>
      </c>
      <c r="I19" s="43" t="n">
        <v>4814.3</v>
      </c>
      <c r="J19" s="44" t="n">
        <v>5797.2</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91.5</v>
      </c>
      <c r="E24" s="44" t="n">
        <v>270.7</v>
      </c>
      <c r="F24" s="43" t="n">
        <v>96</v>
      </c>
      <c r="G24" s="44" t="n">
        <v>372.6</v>
      </c>
      <c r="I24" s="43" t="n">
        <v>0</v>
      </c>
      <c r="J24" s="44" t="n">
        <v>0</v>
      </c>
    </row>
    <row r="25" ht="12.75" customHeight="1" s="430">
      <c r="A25" s="17" t="n"/>
      <c r="B25" s="424" t="inlineStr">
        <is>
          <t>&gt; 0.5 years and &lt;= 1 year</t>
        </is>
      </c>
      <c r="C25" s="425" t="n"/>
      <c r="D25" s="43" t="n">
        <v>41</v>
      </c>
      <c r="E25" s="44" t="n">
        <v>320.9</v>
      </c>
      <c r="F25" s="43" t="n">
        <v>446.6</v>
      </c>
      <c r="G25" s="44" t="n">
        <v>273.8</v>
      </c>
      <c r="I25" s="43" t="n">
        <v>0</v>
      </c>
      <c r="J25" s="44" t="n">
        <v>0</v>
      </c>
    </row>
    <row r="26" ht="12.75" customHeight="1" s="430">
      <c r="A26" s="17" t="n">
        <v>1</v>
      </c>
      <c r="B26" s="424" t="inlineStr">
        <is>
          <t>&gt; 1  year and &lt;= 1.5 years</t>
        </is>
      </c>
      <c r="C26" s="425" t="n"/>
      <c r="D26" s="43" t="n">
        <v>80.5</v>
      </c>
      <c r="E26" s="44" t="n">
        <v>414.3</v>
      </c>
      <c r="F26" s="43" t="n">
        <v>587</v>
      </c>
      <c r="G26" s="44" t="n">
        <v>301.5</v>
      </c>
      <c r="I26" s="43" t="n">
        <v>91.5</v>
      </c>
      <c r="J26" s="44" t="n">
        <v>96</v>
      </c>
    </row>
    <row r="27" ht="12.75" customHeight="1" s="430">
      <c r="A27" s="17" t="n">
        <v>1</v>
      </c>
      <c r="B27" s="424" t="inlineStr">
        <is>
          <t>&gt; 1.5 years and &lt;= 2 years</t>
        </is>
      </c>
      <c r="C27" s="424" t="n"/>
      <c r="D27" s="45" t="n">
        <v>1308.8</v>
      </c>
      <c r="E27" s="213" t="n">
        <v>358.7</v>
      </c>
      <c r="F27" s="45" t="n">
        <v>40.5</v>
      </c>
      <c r="G27" s="213" t="n">
        <v>339</v>
      </c>
      <c r="I27" s="43" t="n">
        <v>41</v>
      </c>
      <c r="J27" s="44" t="n">
        <v>446.6</v>
      </c>
    </row>
    <row r="28" ht="12.75" customHeight="1" s="430">
      <c r="A28" s="17" t="n">
        <v>1</v>
      </c>
      <c r="B28" s="424" t="inlineStr">
        <is>
          <t>&gt; 2 years and &lt;= 3 years</t>
        </is>
      </c>
      <c r="C28" s="424" t="n"/>
      <c r="D28" s="45" t="n">
        <v>72</v>
      </c>
      <c r="E28" s="213" t="n">
        <v>875.8</v>
      </c>
      <c r="F28" s="45" t="n">
        <v>138.3</v>
      </c>
      <c r="G28" s="213" t="n">
        <v>600.2</v>
      </c>
      <c r="I28" s="43" t="n">
        <v>1389.3</v>
      </c>
      <c r="J28" s="44" t="n">
        <v>627.5</v>
      </c>
    </row>
    <row r="29" ht="12.75" customHeight="1" s="430">
      <c r="A29" s="17" t="n">
        <v>1</v>
      </c>
      <c r="B29" s="424" t="inlineStr">
        <is>
          <t>&gt; 3 years and &lt;= 4 years</t>
        </is>
      </c>
      <c r="C29" s="424" t="n"/>
      <c r="D29" s="45" t="n">
        <v>1016</v>
      </c>
      <c r="E29" s="213" t="n">
        <v>672</v>
      </c>
      <c r="F29" s="45" t="n">
        <v>76</v>
      </c>
      <c r="G29" s="213" t="n">
        <v>809.6</v>
      </c>
      <c r="I29" s="43" t="n">
        <v>72</v>
      </c>
      <c r="J29" s="44" t="n">
        <v>138.3</v>
      </c>
    </row>
    <row r="30" ht="12.75" customHeight="1" s="430">
      <c r="A30" s="17" t="n">
        <v>1</v>
      </c>
      <c r="B30" s="424" t="inlineStr">
        <is>
          <t>&gt; 4 years and &lt;= 5 years</t>
        </is>
      </c>
      <c r="C30" s="424" t="n"/>
      <c r="D30" s="45" t="n">
        <v>528</v>
      </c>
      <c r="E30" s="213" t="n">
        <v>501.1</v>
      </c>
      <c r="F30" s="45" t="n">
        <v>1015</v>
      </c>
      <c r="G30" s="213" t="n">
        <v>503.9</v>
      </c>
      <c r="I30" s="43" t="n">
        <v>1016</v>
      </c>
      <c r="J30" s="44" t="n">
        <v>76</v>
      </c>
    </row>
    <row r="31" ht="12.75" customHeight="1" s="430">
      <c r="A31" s="17" t="n">
        <v>1</v>
      </c>
      <c r="B31" s="424" t="inlineStr">
        <is>
          <t>&gt; 5 years and &lt;= 10 years</t>
        </is>
      </c>
      <c r="C31" s="425" t="n"/>
      <c r="D31" s="43" t="n">
        <v>1327.2</v>
      </c>
      <c r="E31" s="44" t="n">
        <v>1738.2</v>
      </c>
      <c r="F31" s="43" t="n">
        <v>150.9</v>
      </c>
      <c r="G31" s="44" t="n">
        <v>1762.7</v>
      </c>
      <c r="I31" s="43" t="n">
        <v>1853.2</v>
      </c>
      <c r="J31" s="44" t="n">
        <v>1165.9</v>
      </c>
    </row>
    <row r="32" ht="12.75" customHeight="1" s="430">
      <c r="B32" s="424" t="inlineStr">
        <is>
          <t>&gt; 10 years</t>
        </is>
      </c>
      <c r="C32" s="425" t="n"/>
      <c r="D32" s="43" t="n">
        <v>520.5</v>
      </c>
      <c r="E32" s="44" t="n">
        <v>2090.4</v>
      </c>
      <c r="F32" s="43" t="n">
        <v>344</v>
      </c>
      <c r="G32" s="44" t="n">
        <v>1007</v>
      </c>
      <c r="I32" s="43" t="n">
        <v>522.5</v>
      </c>
      <c r="J32" s="44" t="n">
        <v>344</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10536</v>
      </c>
      <c r="E9" s="53" t="n">
        <v>10587.4</v>
      </c>
    </row>
    <row r="10" ht="12.75" customHeight="1" s="430">
      <c r="A10" s="17" t="n">
        <v>0</v>
      </c>
      <c r="B10" s="54" t="inlineStr">
        <is>
          <t>more than 300,000 Euros up to 1 mn. Euros</t>
        </is>
      </c>
      <c r="C10" s="54" t="n"/>
      <c r="D10" s="43" t="n">
        <v>6230.2</v>
      </c>
      <c r="E10" s="53" t="n">
        <v>5542.1</v>
      </c>
    </row>
    <row r="11" ht="12.75" customHeight="1" s="430">
      <c r="A11" s="17" t="n"/>
      <c r="B11" s="54" t="inlineStr">
        <is>
          <t>more than 1 mn. Euros up to 10 mn. Euros</t>
        </is>
      </c>
      <c r="C11" s="54" t="n"/>
      <c r="D11" s="43" t="n">
        <v>7387.2</v>
      </c>
      <c r="E11" s="53" t="n">
        <v>6849</v>
      </c>
    </row>
    <row r="12" ht="12.75" customHeight="1" s="430">
      <c r="A12" s="17" t="n">
        <v>0</v>
      </c>
      <c r="B12" s="54" t="inlineStr">
        <is>
          <t>more than 10 mn. Euros</t>
        </is>
      </c>
      <c r="C12" s="54" t="n"/>
      <c r="D12" s="43" t="n">
        <v>8428.5</v>
      </c>
      <c r="E12" s="53" t="n">
        <v>7575.9</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988.9</v>
      </c>
      <c r="E21" s="44" t="n">
        <v>1016.5</v>
      </c>
    </row>
    <row r="22" ht="12.75" customHeight="1" s="430">
      <c r="A22" s="17" t="n">
        <v>1</v>
      </c>
      <c r="B22" s="54" t="inlineStr">
        <is>
          <t>more than 10 mn. Euros up to 100 mn. Euros</t>
        </is>
      </c>
      <c r="C22" s="54" t="n"/>
      <c r="D22" s="45" t="n">
        <v>1826.1</v>
      </c>
      <c r="E22" s="56" t="n">
        <v>1681.2</v>
      </c>
    </row>
    <row r="23" ht="12.75" customHeight="1" s="430">
      <c r="A23" s="17" t="n">
        <v>1</v>
      </c>
      <c r="B23" s="54" t="inlineStr">
        <is>
          <t>more than 100 mn. Euros</t>
        </is>
      </c>
      <c r="C23" s="59" t="n"/>
      <c r="D23" s="60" t="n">
        <v>4427.1</v>
      </c>
      <c r="E23" s="61" t="n">
        <v>3272.6</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5231.4</v>
      </c>
      <c r="H16" s="83" t="n">
        <v>9716.300000000001</v>
      </c>
      <c r="I16" s="83" t="n">
        <v>7985.8</v>
      </c>
      <c r="J16" s="83" t="n">
        <v>65.80000000000001</v>
      </c>
      <c r="K16" s="83" t="n">
        <v>64.60000000000001</v>
      </c>
      <c r="L16" s="83">
        <f>SUM(M16:R16)</f>
        <v/>
      </c>
      <c r="M16" s="83" t="n">
        <v>5355.800000000001</v>
      </c>
      <c r="N16" s="83" t="n">
        <v>2771.3</v>
      </c>
      <c r="O16" s="83" t="n">
        <v>406.1</v>
      </c>
      <c r="P16" s="83" t="n">
        <v>727.0999999999998</v>
      </c>
      <c r="Q16" s="83" t="n">
        <v>126.8</v>
      </c>
      <c r="R16" s="83" t="n">
        <v>130.8999999999999</v>
      </c>
      <c r="S16" s="84" t="n">
        <v>0.3</v>
      </c>
      <c r="T16" s="262" t="n">
        <v>1</v>
      </c>
    </row>
    <row r="17" ht="12.75" customHeight="1" s="430">
      <c r="C17" s="79" t="n"/>
      <c r="D17" s="289">
        <f>"year "&amp;(AktJahr-1)</f>
        <v/>
      </c>
      <c r="E17" s="294">
        <f>F17+L17</f>
        <v/>
      </c>
      <c r="F17" s="85">
        <f>SUM(G17:K17)</f>
        <v/>
      </c>
      <c r="G17" s="85" t="n">
        <v>4994.199999999999</v>
      </c>
      <c r="H17" s="85" t="n">
        <v>9088.1</v>
      </c>
      <c r="I17" s="85" t="n">
        <v>7443.699999999999</v>
      </c>
      <c r="J17" s="85" t="n">
        <v>64.5</v>
      </c>
      <c r="K17" s="85" t="n">
        <v>63.5</v>
      </c>
      <c r="L17" s="85">
        <f>SUM(M17:R17)</f>
        <v/>
      </c>
      <c r="M17" s="85" t="n">
        <v>4949.000000000001</v>
      </c>
      <c r="N17" s="85" t="n">
        <v>2724.300000000001</v>
      </c>
      <c r="O17" s="85" t="n">
        <v>327.8</v>
      </c>
      <c r="P17" s="85" t="n">
        <v>702.8999999999999</v>
      </c>
      <c r="Q17" s="85" t="n">
        <v>69.19999999999999</v>
      </c>
      <c r="R17" s="85" t="n">
        <v>127.2</v>
      </c>
      <c r="S17" s="86" t="n">
        <v>0.2</v>
      </c>
      <c r="T17" s="295" t="n">
        <v>0.7999999999999999</v>
      </c>
    </row>
    <row r="18" ht="12.75" customHeight="1" s="430">
      <c r="B18" s="13" t="inlineStr">
        <is>
          <t>DE</t>
        </is>
      </c>
      <c r="C18" s="81" t="inlineStr">
        <is>
          <t>Germany</t>
        </is>
      </c>
      <c r="D18" s="282">
        <f>$D$16</f>
        <v/>
      </c>
      <c r="E18" s="261">
        <f>F18+L18</f>
        <v/>
      </c>
      <c r="F18" s="83">
        <f>SUM(G18:K18)</f>
        <v/>
      </c>
      <c r="G18" s="83" t="n">
        <v>5231.4</v>
      </c>
      <c r="H18" s="83" t="n">
        <v>9716.300000000001</v>
      </c>
      <c r="I18" s="83" t="n">
        <v>7985.8</v>
      </c>
      <c r="J18" s="83" t="n">
        <v>65.80000000000001</v>
      </c>
      <c r="K18" s="83" t="n">
        <v>64.60000000000001</v>
      </c>
      <c r="L18" s="83">
        <f>SUM(M18:R18)</f>
        <v/>
      </c>
      <c r="M18" s="83" t="n">
        <v>5355.800000000001</v>
      </c>
      <c r="N18" s="83" t="n">
        <v>2771.3</v>
      </c>
      <c r="O18" s="83" t="n">
        <v>406.1</v>
      </c>
      <c r="P18" s="83" t="n">
        <v>727.0999999999998</v>
      </c>
      <c r="Q18" s="83" t="n">
        <v>126.8</v>
      </c>
      <c r="R18" s="83" t="n">
        <v>130.8999999999999</v>
      </c>
      <c r="S18" s="84" t="n">
        <v>0.3</v>
      </c>
      <c r="T18" s="262" t="n">
        <v>1</v>
      </c>
    </row>
    <row r="19" ht="12.75" customHeight="1" s="430">
      <c r="C19" s="79" t="n"/>
      <c r="D19" s="289">
        <f>$D$17</f>
        <v/>
      </c>
      <c r="E19" s="294">
        <f>F19+L19</f>
        <v/>
      </c>
      <c r="F19" s="85">
        <f>SUM(G19:K19)</f>
        <v/>
      </c>
      <c r="G19" s="85" t="n">
        <v>4994.199999999999</v>
      </c>
      <c r="H19" s="85" t="n">
        <v>9088.1</v>
      </c>
      <c r="I19" s="85" t="n">
        <v>7443.699999999999</v>
      </c>
      <c r="J19" s="85" t="n">
        <v>64.5</v>
      </c>
      <c r="K19" s="85" t="n">
        <v>63.5</v>
      </c>
      <c r="L19" s="85">
        <f>SUM(M19:R19)</f>
        <v/>
      </c>
      <c r="M19" s="85" t="n">
        <v>4949.000000000001</v>
      </c>
      <c r="N19" s="85" t="n">
        <v>2724.300000000001</v>
      </c>
      <c r="O19" s="85" t="n">
        <v>327.8</v>
      </c>
      <c r="P19" s="85" t="n">
        <v>702.8999999999999</v>
      </c>
      <c r="Q19" s="85" t="n">
        <v>69.19999999999999</v>
      </c>
      <c r="R19" s="85" t="n">
        <v>127.2</v>
      </c>
      <c r="S19" s="86" t="n">
        <v>0.2</v>
      </c>
      <c r="T19" s="295" t="n">
        <v>0.7999999999999999</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1088.3</v>
      </c>
      <c r="G12" s="119" t="n">
        <v>20</v>
      </c>
      <c r="H12" s="83" t="n">
        <v>2301.2</v>
      </c>
      <c r="I12" s="83" t="n">
        <v>3199.2</v>
      </c>
      <c r="J12" s="84" t="n">
        <v>34.9</v>
      </c>
      <c r="K12" s="119" t="n">
        <v>1143.3</v>
      </c>
      <c r="L12" s="83" t="n">
        <v>372.9</v>
      </c>
      <c r="M12" s="83" t="n">
        <v>170.6</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1168.3</v>
      </c>
      <c r="G13" s="123" t="n">
        <v>20</v>
      </c>
      <c r="H13" s="124" t="n">
        <v>1271.5</v>
      </c>
      <c r="I13" s="124" t="n">
        <v>2931.3</v>
      </c>
      <c r="J13" s="125" t="n">
        <v>37.2</v>
      </c>
      <c r="K13" s="123" t="n">
        <v>1223.3</v>
      </c>
      <c r="L13" s="124" t="n">
        <v>284.1</v>
      </c>
      <c r="M13" s="124" t="n">
        <v>202.9</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657.9</v>
      </c>
      <c r="G14" s="119" t="n">
        <v>0</v>
      </c>
      <c r="H14" s="83" t="n">
        <v>2301.2</v>
      </c>
      <c r="I14" s="83" t="n">
        <v>3199.2</v>
      </c>
      <c r="J14" s="84" t="n">
        <v>34.9</v>
      </c>
      <c r="K14" s="119" t="n">
        <v>712.9</v>
      </c>
      <c r="L14" s="83" t="n">
        <v>372.9</v>
      </c>
      <c r="M14" s="83" t="n">
        <v>170.6</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698.8</v>
      </c>
      <c r="G15" s="123" t="n">
        <v>0</v>
      </c>
      <c r="H15" s="124" t="n">
        <v>1271.5</v>
      </c>
      <c r="I15" s="124" t="n">
        <v>2931.3</v>
      </c>
      <c r="J15" s="125" t="n">
        <v>37.2</v>
      </c>
      <c r="K15" s="123" t="n">
        <v>753.8</v>
      </c>
      <c r="L15" s="124" t="n">
        <v>284.1</v>
      </c>
      <c r="M15" s="124" t="n">
        <v>202.9</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6.9</v>
      </c>
      <c r="G20" s="119" t="n">
        <v>0</v>
      </c>
      <c r="H20" s="83" t="n">
        <v>0</v>
      </c>
      <c r="I20" s="83" t="n">
        <v>0</v>
      </c>
      <c r="J20" s="84" t="n">
        <v>0</v>
      </c>
      <c r="K20" s="119" t="n">
        <v>6.9</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12.2</v>
      </c>
      <c r="G21" s="123" t="n">
        <v>0</v>
      </c>
      <c r="H21" s="124" t="n">
        <v>0</v>
      </c>
      <c r="I21" s="124" t="n">
        <v>0</v>
      </c>
      <c r="J21" s="125" t="n">
        <v>0</v>
      </c>
      <c r="K21" s="123" t="n">
        <v>12.2</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242.2</v>
      </c>
      <c r="G26" s="119" t="n">
        <v>0</v>
      </c>
      <c r="H26" s="83" t="n">
        <v>0</v>
      </c>
      <c r="I26" s="83" t="n">
        <v>0</v>
      </c>
      <c r="J26" s="84" t="n">
        <v>0</v>
      </c>
      <c r="K26" s="119" t="n">
        <v>242.2</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269.7</v>
      </c>
      <c r="G27" s="123" t="n">
        <v>0</v>
      </c>
      <c r="H27" s="124" t="n">
        <v>0</v>
      </c>
      <c r="I27" s="124" t="n">
        <v>0</v>
      </c>
      <c r="J27" s="125" t="n">
        <v>0</v>
      </c>
      <c r="K27" s="123" t="n">
        <v>269.7</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168.8</v>
      </c>
      <c r="G30" s="119" t="n">
        <v>0</v>
      </c>
      <c r="H30" s="83" t="n">
        <v>0</v>
      </c>
      <c r="I30" s="83" t="n">
        <v>0</v>
      </c>
      <c r="J30" s="84" t="n">
        <v>0</v>
      </c>
      <c r="K30" s="119" t="n">
        <v>168.8</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172.6</v>
      </c>
      <c r="G31" s="123" t="n">
        <v>0</v>
      </c>
      <c r="H31" s="124" t="n">
        <v>0</v>
      </c>
      <c r="I31" s="124" t="n">
        <v>0</v>
      </c>
      <c r="J31" s="125" t="n">
        <v>0</v>
      </c>
      <c r="K31" s="123" t="n">
        <v>172.6</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20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20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12.5</v>
      </c>
      <c r="G76" s="119" t="n">
        <v>0</v>
      </c>
      <c r="H76" s="83" t="n">
        <v>0</v>
      </c>
      <c r="I76" s="83" t="n">
        <v>0</v>
      </c>
      <c r="J76" s="84" t="n">
        <v>0</v>
      </c>
      <c r="K76" s="119" t="n">
        <v>12.5</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15</v>
      </c>
      <c r="G77" s="123" t="n">
        <v>0</v>
      </c>
      <c r="H77" s="124" t="n">
        <v>0</v>
      </c>
      <c r="I77" s="124" t="n">
        <v>0</v>
      </c>
      <c r="J77" s="125" t="n">
        <v>0</v>
      </c>
      <c r="K77" s="123" t="n">
        <v>15</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762.7</v>
      </c>
      <c r="F13" s="83" t="n">
        <v>0</v>
      </c>
      <c r="G13" s="83" t="n">
        <v>0</v>
      </c>
      <c r="H13" s="121" t="n">
        <v>0</v>
      </c>
      <c r="I13" s="83" t="n">
        <v>0</v>
      </c>
      <c r="J13" s="262" t="n">
        <v>762.7</v>
      </c>
    </row>
    <row r="14" ht="12.75" customHeight="1" s="430">
      <c r="B14" s="149" t="n"/>
      <c r="C14" s="54" t="n"/>
      <c r="D14" s="54">
        <f>"year "&amp;(AktJahr-1)</f>
        <v/>
      </c>
      <c r="E14" s="263" t="n">
        <v>557.2</v>
      </c>
      <c r="F14" s="124" t="n">
        <v>0</v>
      </c>
      <c r="G14" s="124" t="n">
        <v>0</v>
      </c>
      <c r="H14" s="127" t="n">
        <v>0</v>
      </c>
      <c r="I14" s="124" t="n">
        <v>0</v>
      </c>
      <c r="J14" s="264" t="n">
        <v>557.2</v>
      </c>
    </row>
    <row r="15" ht="12.75" customHeight="1" s="430">
      <c r="B15" s="149" t="inlineStr">
        <is>
          <t>DE</t>
        </is>
      </c>
      <c r="C15" s="81" t="inlineStr">
        <is>
          <t>Germany</t>
        </is>
      </c>
      <c r="D15" s="82">
        <f>$D$13</f>
        <v/>
      </c>
      <c r="E15" s="261" t="n">
        <v>762.7</v>
      </c>
      <c r="F15" s="83" t="n">
        <v>0</v>
      </c>
      <c r="G15" s="83" t="n">
        <v>0</v>
      </c>
      <c r="H15" s="121" t="n">
        <v>0</v>
      </c>
      <c r="I15" s="83" t="n">
        <v>0</v>
      </c>
      <c r="J15" s="262" t="n">
        <v>762.7</v>
      </c>
    </row>
    <row r="16" ht="12.75" customHeight="1" s="430">
      <c r="B16" s="149" t="n"/>
      <c r="C16" s="54" t="n"/>
      <c r="D16" s="54">
        <f>$D$14</f>
        <v/>
      </c>
      <c r="E16" s="263" t="n">
        <v>557.2</v>
      </c>
      <c r="F16" s="124" t="n">
        <v>0</v>
      </c>
      <c r="G16" s="124" t="n">
        <v>0</v>
      </c>
      <c r="H16" s="127" t="n">
        <v>0</v>
      </c>
      <c r="I16" s="124" t="n">
        <v>0</v>
      </c>
      <c r="J16" s="264" t="n">
        <v>557.2</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