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1543050" cy="85725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zeroHeight="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Sparkasse Hannover</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Raschplatz 4</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30161 Hannover</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+49 511 3000-0</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 xml:space="preserve">Telefax: </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 xml:space="preserve">E-Mail: </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http://www.sparkasse-hannover.de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1657.6</v>
      </c>
      <c r="E21" s="378" t="n">
        <v>1357.6</v>
      </c>
      <c r="F21" s="377" t="n">
        <v>1620.518423</v>
      </c>
      <c r="G21" s="378" t="n">
        <v>1417.463825</v>
      </c>
      <c r="H21" s="377" t="n">
        <v>1542.403976</v>
      </c>
      <c r="I21" s="378" t="n">
        <v>1338.60182</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2303.158458</v>
      </c>
      <c r="E23" s="386" t="n">
        <v>1901.030261</v>
      </c>
      <c r="F23" s="385" t="n">
        <v>2391.52203</v>
      </c>
      <c r="G23" s="386" t="n">
        <v>2156.881818</v>
      </c>
      <c r="H23" s="385" t="n">
        <v>2156.555922</v>
      </c>
      <c r="I23" s="386" t="n">
        <v>2009.962307</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645.5585</v>
      </c>
      <c r="E28" s="400" t="n">
        <v>543.4302610000001</v>
      </c>
      <c r="F28" s="399" t="n">
        <v>771.0036</v>
      </c>
      <c r="G28" s="400" t="n">
        <v>739.4179939999999</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v>696.6</v>
      </c>
      <c r="E34" s="378" t="n">
        <v>738.1</v>
      </c>
      <c r="F34" s="377" t="n">
        <v>720.5462249999999</v>
      </c>
      <c r="G34" s="378" t="n">
        <v>811.171366</v>
      </c>
      <c r="H34" s="377" t="n">
        <v>690.7245820000001</v>
      </c>
      <c r="I34" s="378" t="n">
        <v>772.5421180000001</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v>0</v>
      </c>
      <c r="E35" s="382" t="n">
        <v>0</v>
      </c>
      <c r="F35" s="381" t="n">
        <v>0</v>
      </c>
      <c r="G35" s="382" t="n">
        <v>0</v>
      </c>
      <c r="H35" s="381" t="n">
        <v>0</v>
      </c>
      <c r="I35" s="382" t="n">
        <v>0</v>
      </c>
      <c r="J35" s="348" t="n"/>
    </row>
    <row customHeight="1" ht="15" r="36" s="349">
      <c r="A36" s="365" t="n">
        <v>1</v>
      </c>
      <c r="B36" s="391" t="inlineStr">
        <is>
          <t>Cover Pool</t>
        </is>
      </c>
      <c r="C36" s="376">
        <f>C34</f>
        <v/>
      </c>
      <c r="D36" s="385" t="n">
        <v>927.784538</v>
      </c>
      <c r="E36" s="386" t="n">
        <v>921.15278</v>
      </c>
      <c r="F36" s="385" t="n">
        <v>952.017903</v>
      </c>
      <c r="G36" s="386" t="n">
        <v>1021.639496</v>
      </c>
      <c r="H36" s="385" t="n">
        <v>851.708425</v>
      </c>
      <c r="I36" s="386" t="n">
        <v>956.6967060000001</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v>0</v>
      </c>
      <c r="E37" s="390" t="n">
        <v>0</v>
      </c>
      <c r="F37" s="389" t="n">
        <v>0</v>
      </c>
      <c r="G37" s="390" t="n">
        <v>0</v>
      </c>
      <c r="H37" s="389" t="n">
        <v>0</v>
      </c>
      <c r="I37" s="390"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v>231.1845</v>
      </c>
      <c r="E41" s="400" t="n">
        <v>183.05278</v>
      </c>
      <c r="F41" s="399" t="n">
        <v>231.4717</v>
      </c>
      <c r="G41" s="400" t="n">
        <v>210.468131</v>
      </c>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v>0</v>
      </c>
      <c r="F13" s="490" t="n">
        <v>0</v>
      </c>
      <c r="G13" s="490" t="n">
        <v>0</v>
      </c>
      <c r="H13" s="535" t="n">
        <v>0</v>
      </c>
    </row>
    <row customHeight="1" ht="12.8" r="14" s="349">
      <c r="B14" s="604" t="n"/>
      <c r="C14" s="439" t="n"/>
      <c r="D14" s="439">
        <f>"Jahr "&amp;(AktJahr-1)</f>
        <v/>
      </c>
      <c r="E14" s="536" t="n">
        <v>0</v>
      </c>
      <c r="F14" s="539" t="n">
        <v>0</v>
      </c>
      <c r="G14" s="539" t="n">
        <v>0</v>
      </c>
      <c r="H14" s="541" t="n">
        <v>0</v>
      </c>
    </row>
    <row customHeight="1" ht="12.8" r="15" s="349">
      <c r="B15" s="604" t="inlineStr">
        <is>
          <t>DE</t>
        </is>
      </c>
      <c r="C15" s="488" t="inlineStr">
        <is>
          <t>Germany</t>
        </is>
      </c>
      <c r="D15" s="489">
        <f>$D$13</f>
        <v/>
      </c>
      <c r="E15" s="531" t="n">
        <v>0</v>
      </c>
      <c r="F15" s="490" t="n">
        <v>0</v>
      </c>
      <c r="G15" s="490" t="n">
        <v>0</v>
      </c>
      <c r="H15" s="535" t="n">
        <v>0</v>
      </c>
    </row>
    <row customHeight="1" ht="12.8" r="16" s="349">
      <c r="B16" s="604" t="n"/>
      <c r="C16" s="439" t="n"/>
      <c r="D16" s="439">
        <f>$D$14</f>
        <v/>
      </c>
      <c r="E16" s="536" t="n">
        <v>0</v>
      </c>
      <c r="F16" s="539" t="n">
        <v>0</v>
      </c>
      <c r="G16" s="539" t="n">
        <v>0</v>
      </c>
      <c r="H16" s="541" t="n">
        <v>0</v>
      </c>
    </row>
    <row customHeight="1" ht="12.8" r="17" s="349">
      <c r="B17" s="605" t="inlineStr">
        <is>
          <t>AT</t>
        </is>
      </c>
      <c r="C17" s="488" t="inlineStr">
        <is>
          <t>Austria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BE</t>
        </is>
      </c>
      <c r="C19" s="488" t="inlineStr">
        <is>
          <t>Belgium</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BG</t>
        </is>
      </c>
      <c r="C21" s="488" t="inlineStr">
        <is>
          <t>Bulgaria</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CY</t>
        </is>
      </c>
      <c r="C23" s="488" t="inlineStr">
        <is>
          <t>Cyprus</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CZ</t>
        </is>
      </c>
      <c r="C25" s="488" t="inlineStr">
        <is>
          <t>Czech Republic</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DK</t>
        </is>
      </c>
      <c r="C27" s="488" t="inlineStr">
        <is>
          <t>Denmark</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EE</t>
        </is>
      </c>
      <c r="C29" s="488" t="inlineStr">
        <is>
          <t>Estonia</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FI</t>
        </is>
      </c>
      <c r="C31" s="488" t="inlineStr">
        <is>
          <t>Finland</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FR</t>
        </is>
      </c>
      <c r="C33" s="488" t="inlineStr">
        <is>
          <t>France</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GB</t>
        </is>
      </c>
      <c r="C35" s="488" t="inlineStr">
        <is>
          <t>Great Britain</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GR</t>
        </is>
      </c>
      <c r="C37" s="488" t="inlineStr">
        <is>
          <t>Greece</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HU</t>
        </is>
      </c>
      <c r="C39" s="488" t="inlineStr">
        <is>
          <t>Hungary</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IE</t>
        </is>
      </c>
      <c r="C41" s="488" t="inlineStr">
        <is>
          <t>Ireland</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IT</t>
        </is>
      </c>
      <c r="C43" s="488" t="inlineStr">
        <is>
          <t>Italy</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LV</t>
        </is>
      </c>
      <c r="C45" s="488" t="inlineStr">
        <is>
          <t>Latvia</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LT</t>
        </is>
      </c>
      <c r="C47" s="488" t="inlineStr">
        <is>
          <t>Lithuania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LU</t>
        </is>
      </c>
      <c r="C49" s="488" t="inlineStr">
        <is>
          <t>Luxembourg</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MT</t>
        </is>
      </c>
      <c r="C51" s="488" t="inlineStr">
        <is>
          <t>Malta</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NL</t>
        </is>
      </c>
      <c r="C53" s="488" t="inlineStr">
        <is>
          <t>Netherlands</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PL</t>
        </is>
      </c>
      <c r="C55" s="488" t="inlineStr">
        <is>
          <t>Poland</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PT</t>
        </is>
      </c>
      <c r="C57" s="488" t="inlineStr">
        <is>
          <t>Portugal</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RO</t>
        </is>
      </c>
      <c r="C59" s="488" t="inlineStr">
        <is>
          <t>Romania</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SK</t>
        </is>
      </c>
      <c r="C61" s="488" t="inlineStr">
        <is>
          <t>Slovakia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SI</t>
        </is>
      </c>
      <c r="C63" s="488" t="inlineStr">
        <is>
          <t>Slovenia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ES</t>
        </is>
      </c>
      <c r="C65" s="488" t="inlineStr">
        <is>
          <t>Spain</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SE</t>
        </is>
      </c>
      <c r="C67" s="488" t="inlineStr">
        <is>
          <t>Sweden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CA</t>
        </is>
      </c>
      <c r="C69" s="488" t="inlineStr">
        <is>
          <t>Canada</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IS</t>
        </is>
      </c>
      <c r="C71" s="488" t="inlineStr">
        <is>
          <t>Iceland</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JP</t>
        </is>
      </c>
      <c r="C73" s="488" t="inlineStr">
        <is>
          <t>Japan</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LI</t>
        </is>
      </c>
      <c r="C75" s="488" t="inlineStr">
        <is>
          <t>Liechtenstein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NO</t>
        </is>
      </c>
      <c r="C77" s="488" t="inlineStr">
        <is>
          <t>Norway</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CH</t>
        </is>
      </c>
      <c r="C79" s="488" t="inlineStr">
        <is>
          <t>Switzerland</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US</t>
        </is>
      </c>
      <c r="C81" s="488" t="inlineStr">
        <is>
          <t>USA</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$c</t>
        </is>
      </c>
      <c r="C83" s="488" t="inlineStr">
        <is>
          <t>other OECD-States</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$i</t>
        </is>
      </c>
      <c r="C85" s="488" t="inlineStr">
        <is>
          <t>EU institutions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$u</t>
        </is>
      </c>
      <c r="C87" s="488" t="inlineStr">
        <is>
          <t>other states/institutions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1657.6</v>
      </c>
      <c r="E9" s="622" t="n">
        <v>1357.6</v>
      </c>
    </row>
    <row customHeight="1" ht="20.1" r="10" s="349">
      <c r="A10" s="623" t="n">
        <v>0</v>
      </c>
      <c r="B10" s="624" t="inlineStr">
        <is>
          <t>thereof percentage share of fixed-rate Pfandbriefe
section 28 para. 1 no. 9</t>
        </is>
      </c>
      <c r="C10" s="625" t="inlineStr">
        <is>
          <t>%</t>
        </is>
      </c>
      <c r="D10" s="626" t="n">
        <v>100</v>
      </c>
      <c r="E10" s="627" t="n">
        <v>100</v>
      </c>
    </row>
    <row customHeight="1" ht="8.1" r="11" s="349">
      <c r="A11" s="613" t="n">
        <v>0</v>
      </c>
      <c r="B11" s="628" t="n"/>
      <c r="C11" s="375" t="n"/>
      <c r="D11" s="375" t="n"/>
      <c r="E11" s="629" t="n"/>
    </row>
    <row customHeight="1" ht="15.95" r="12" s="349">
      <c r="A12" s="613" t="n">
        <v>0</v>
      </c>
      <c r="B12" s="630" t="inlineStr">
        <is>
          <t>Cover Pool</t>
        </is>
      </c>
      <c r="C12" s="631" t="inlineStr">
        <is>
          <t>(€ mn.)</t>
        </is>
      </c>
      <c r="D12" s="621" t="n">
        <v>2303.158458</v>
      </c>
      <c r="E12" s="622" t="n">
        <v>1901.030261</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0</v>
      </c>
      <c r="E15" s="635" t="n">
        <v>0</v>
      </c>
    </row>
    <row customHeight="1" ht="20.1" r="16" s="349">
      <c r="A16" s="623" t="n">
        <v>0</v>
      </c>
      <c r="B16" s="632" t="inlineStr">
        <is>
          <t>thereof percentage share of fixed-rate cover assets
section 28 para. 1 no. 9</t>
        </is>
      </c>
      <c r="C16" s="636" t="inlineStr">
        <is>
          <t>%</t>
        </is>
      </c>
      <c r="D16" s="634" t="n">
        <v>91.26000000000001</v>
      </c>
      <c r="E16" s="635" t="n">
        <v>89.91</v>
      </c>
    </row>
    <row customHeight="1" ht="12.75" r="17" s="349">
      <c r="A17" s="613" t="n">
        <v>0</v>
      </c>
      <c r="B17" s="637" t="inlineStr">
        <is>
          <t>Net present value pursuant to 
§ 6 of the Pfandbrief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v>
      </c>
      <c r="E18" s="635" t="n">
        <v>0</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0</v>
      </c>
      <c r="E21" s="635" t="n">
        <v>0</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maturity
that has passed since the loan was granted (seasoning)
section 28 para. 1 no. 11</t>
        </is>
      </c>
      <c r="C28" s="636" t="inlineStr">
        <is>
          <t>years</t>
        </is>
      </c>
      <c r="D28" s="634" t="n">
        <v>4.44</v>
      </c>
      <c r="E28" s="635" t="n">
        <v>4.2</v>
      </c>
    </row>
    <row customHeight="1" ht="30" r="29" s="349">
      <c r="A29" s="613" t="n">
        <v>0</v>
      </c>
      <c r="B29" s="640" t="inlineStr">
        <is>
          <t>average loan-to-value ratio, weighted using the mortgage lending value
section 28 para. 2 no. 3</t>
        </is>
      </c>
      <c r="C29" s="636" t="inlineStr">
        <is>
          <t>%</t>
        </is>
      </c>
      <c r="D29" s="634" t="n">
        <v>56.19</v>
      </c>
      <c r="E29" s="635" t="n">
        <v>56.35</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696.6</v>
      </c>
      <c r="E34" s="649" t="n">
        <v>738.1</v>
      </c>
    </row>
    <row customHeight="1" ht="20.1" r="35" s="349">
      <c r="A35" s="613" t="n">
        <v>1</v>
      </c>
      <c r="B35" s="624" t="inlineStr">
        <is>
          <t>thereof percentage share of fixed-rate Pfandbriefe
section 28 para. 1 no. 9</t>
        </is>
      </c>
      <c r="C35" s="625" t="inlineStr">
        <is>
          <t>%</t>
        </is>
      </c>
      <c r="D35" s="626" t="n">
        <v>100</v>
      </c>
      <c r="E35" s="627" t="n">
        <v>100</v>
      </c>
    </row>
    <row customHeight="1" ht="8.1" r="36" s="349">
      <c r="A36" s="613" t="n">
        <v>1</v>
      </c>
      <c r="B36" s="628" t="n"/>
      <c r="C36" s="375" t="n"/>
      <c r="D36" s="375" t="n"/>
      <c r="E36" s="629" t="n"/>
    </row>
    <row customHeight="1" ht="15.95" r="37" s="349">
      <c r="A37" s="613" t="n">
        <v>1</v>
      </c>
      <c r="B37" s="630" t="inlineStr">
        <is>
          <t>Cover Pool</t>
        </is>
      </c>
      <c r="C37" s="650" t="inlineStr">
        <is>
          <t>(€ mn.)</t>
        </is>
      </c>
      <c r="D37" s="648" t="n">
        <v>927.784538</v>
      </c>
      <c r="E37" s="649" t="n">
        <v>921.15278</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99.93000000000001</v>
      </c>
      <c r="E41" s="635" t="n">
        <v>99.39</v>
      </c>
    </row>
    <row customHeight="1" ht="12.75" r="42" s="349">
      <c r="A42" s="613" t="n">
        <v>1</v>
      </c>
      <c r="B42" s="637" t="inlineStr">
        <is>
          <t>Net present value pursuant to 
§ 6 of the Pfandbrief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Pfandbrief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zeroHeight="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13.04.2022</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2022</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3</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HANO</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Sparkasse Hannover</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D</t>
        </is>
      </c>
      <c r="D19" s="670" t="n"/>
      <c r="E19" s="670" t="n"/>
      <c r="F19" s="684" t="n"/>
      <c r="G19" s="670" t="n"/>
      <c r="H19" s="670" t="n"/>
      <c r="I19" s="670" t="n"/>
    </row>
    <row customHeight="1" ht="15" r="20" s="349">
      <c r="B20" s="665" t="inlineStr">
        <is>
          <t>KzRbwBerO</t>
        </is>
      </c>
      <c r="C20" s="676" t="inlineStr">
        <is>
          <t>D</t>
        </is>
      </c>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10</v>
      </c>
      <c r="E11" s="425" t="n">
        <v>278.234269</v>
      </c>
      <c r="F11" s="424" t="n">
        <v>0</v>
      </c>
      <c r="G11" s="425" t="n">
        <v>251.247751</v>
      </c>
    </row>
    <row customHeight="1" ht="12.8" r="12" s="349">
      <c r="A12" s="365" t="n">
        <v>0</v>
      </c>
      <c r="B12" s="422" t="inlineStr">
        <is>
          <t>&gt; 0,5 years and &lt;= 1 year</t>
        </is>
      </c>
      <c r="C12" s="423" t="n"/>
      <c r="D12" s="424" t="n">
        <v>20</v>
      </c>
      <c r="E12" s="425" t="n">
        <v>62.910847</v>
      </c>
      <c r="F12" s="424" t="n">
        <v>0</v>
      </c>
      <c r="G12" s="425" t="n">
        <v>56.816952</v>
      </c>
    </row>
    <row customHeight="1" ht="12.8" r="13" s="349">
      <c r="A13" s="365" t="n">
        <v>0</v>
      </c>
      <c r="B13" s="422" t="inlineStr">
        <is>
          <t>&gt; 1  year and &lt;= 1,5 years</t>
        </is>
      </c>
      <c r="C13" s="423" t="n"/>
      <c r="D13" s="424" t="n">
        <v>160</v>
      </c>
      <c r="E13" s="425" t="n">
        <v>49.7962</v>
      </c>
      <c r="F13" s="424" t="n">
        <v>10</v>
      </c>
      <c r="G13" s="425" t="n">
        <v>49.46013900000001</v>
      </c>
    </row>
    <row customHeight="1" ht="12.8" r="14" s="349">
      <c r="A14" s="365" t="n">
        <v>0</v>
      </c>
      <c r="B14" s="422" t="inlineStr">
        <is>
          <t>&gt; 1,5 years and &lt;= 2 years</t>
        </is>
      </c>
      <c r="C14" s="422" t="n"/>
      <c r="D14" s="426" t="n">
        <v>150</v>
      </c>
      <c r="E14" s="427" t="n">
        <v>47.88913900000001</v>
      </c>
      <c r="F14" s="426" t="n">
        <v>20</v>
      </c>
      <c r="G14" s="427" t="n">
        <v>63.07931900000001</v>
      </c>
    </row>
    <row customHeight="1" ht="12.8" r="15" s="349">
      <c r="A15" s="365" t="n">
        <v>0</v>
      </c>
      <c r="B15" s="422" t="inlineStr">
        <is>
          <t>&gt; 2 years and &lt;= 3 years</t>
        </is>
      </c>
      <c r="C15" s="422" t="n"/>
      <c r="D15" s="426" t="n">
        <v>110</v>
      </c>
      <c r="E15" s="427" t="n">
        <v>133.213553</v>
      </c>
      <c r="F15" s="426" t="n">
        <v>310</v>
      </c>
      <c r="G15" s="427" t="n">
        <v>89.9388</v>
      </c>
    </row>
    <row customHeight="1" ht="12.8" r="16" s="349">
      <c r="A16" s="365" t="n">
        <v>0</v>
      </c>
      <c r="B16" s="422" t="inlineStr">
        <is>
          <t>&gt; 3 years and &lt;= 4 years</t>
        </is>
      </c>
      <c r="C16" s="422" t="n"/>
      <c r="D16" s="426" t="n">
        <v>278</v>
      </c>
      <c r="E16" s="427" t="n">
        <v>131.886723</v>
      </c>
      <c r="F16" s="426" t="n">
        <v>110</v>
      </c>
      <c r="G16" s="427" t="n">
        <v>117.652878</v>
      </c>
    </row>
    <row customHeight="1" ht="12.8" r="17" s="349">
      <c r="A17" s="365" t="n">
        <v>0</v>
      </c>
      <c r="B17" s="422" t="inlineStr">
        <is>
          <t>&gt; 4 years and &lt;= 5 years</t>
        </is>
      </c>
      <c r="C17" s="422" t="n"/>
      <c r="D17" s="426" t="n">
        <v>195</v>
      </c>
      <c r="E17" s="427" t="n">
        <v>133.754162</v>
      </c>
      <c r="F17" s="426" t="n">
        <v>178</v>
      </c>
      <c r="G17" s="427" t="n">
        <v>120.328174</v>
      </c>
    </row>
    <row customHeight="1" ht="12.8" r="18" s="349">
      <c r="A18" s="365" t="n">
        <v>0</v>
      </c>
      <c r="B18" s="422" t="inlineStr">
        <is>
          <t>&gt; 5 years and &lt;= 10 years</t>
        </is>
      </c>
      <c r="C18" s="423" t="n"/>
      <c r="D18" s="424" t="n">
        <v>688.6</v>
      </c>
      <c r="E18" s="425" t="n">
        <v>758.097997</v>
      </c>
      <c r="F18" s="424" t="n">
        <v>659.6</v>
      </c>
      <c r="G18" s="425" t="n">
        <v>572.786234</v>
      </c>
    </row>
    <row customHeight="1" ht="12.8" r="19" s="349">
      <c r="A19" s="365" t="n">
        <v>0</v>
      </c>
      <c r="B19" s="422" t="inlineStr">
        <is>
          <t>&gt; 10 years</t>
        </is>
      </c>
      <c r="C19" s="423" t="n"/>
      <c r="D19" s="424" t="n">
        <v>46</v>
      </c>
      <c r="E19" s="425" t="n">
        <v>707.3755679999999</v>
      </c>
      <c r="F19" s="424" t="n">
        <v>70</v>
      </c>
      <c r="G19" s="425" t="n">
        <v>579.720014</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v>85.5</v>
      </c>
      <c r="E24" s="425" t="n">
        <v>193.620978</v>
      </c>
      <c r="F24" s="424" t="n">
        <v>10</v>
      </c>
      <c r="G24" s="425" t="n">
        <v>219.985119</v>
      </c>
    </row>
    <row customHeight="1" ht="12.8" r="25" s="349">
      <c r="A25" s="365" t="n">
        <v>1</v>
      </c>
      <c r="B25" s="422" t="inlineStr">
        <is>
          <t>&gt; 0,5 years and &lt;= 1 year</t>
        </is>
      </c>
      <c r="C25" s="423" t="n"/>
      <c r="D25" s="424" t="n">
        <v>75</v>
      </c>
      <c r="E25" s="425" t="n">
        <v>20.000447</v>
      </c>
      <c r="F25" s="424" t="n">
        <v>46.5</v>
      </c>
      <c r="G25" s="425" t="n">
        <v>35.022776</v>
      </c>
    </row>
    <row customHeight="1" ht="12.8" r="26" s="349">
      <c r="A26" s="365" t="n">
        <v>1</v>
      </c>
      <c r="B26" s="422" t="inlineStr">
        <is>
          <t>&gt; 1  year and &lt;= 1,5 years</t>
        </is>
      </c>
      <c r="C26" s="423" t="n"/>
      <c r="D26" s="424" t="n">
        <v>0</v>
      </c>
      <c r="E26" s="425" t="n">
        <v>29.4746</v>
      </c>
      <c r="F26" s="424" t="n">
        <v>75.5</v>
      </c>
      <c r="G26" s="425" t="n">
        <v>20.743381</v>
      </c>
    </row>
    <row customHeight="1" ht="12.8" r="27" s="349">
      <c r="A27" s="365" t="n">
        <v>1</v>
      </c>
      <c r="B27" s="422" t="inlineStr">
        <is>
          <t>&gt; 1,5 years and &lt;= 2 years</t>
        </is>
      </c>
      <c r="C27" s="422" t="n"/>
      <c r="D27" s="426" t="n">
        <v>0</v>
      </c>
      <c r="E27" s="427" t="n">
        <v>29.801379</v>
      </c>
      <c r="F27" s="426" t="n">
        <v>75</v>
      </c>
      <c r="G27" s="427" t="n">
        <v>18.306627</v>
      </c>
    </row>
    <row customHeight="1" ht="12.8" r="28" s="349">
      <c r="A28" s="365" t="n">
        <v>1</v>
      </c>
      <c r="B28" s="422" t="inlineStr">
        <is>
          <t>&gt; 2 years and &lt;= 3 years</t>
        </is>
      </c>
      <c r="C28" s="422" t="n"/>
      <c r="D28" s="426" t="n">
        <v>285</v>
      </c>
      <c r="E28" s="427" t="n">
        <v>54.897412</v>
      </c>
      <c r="F28" s="426" t="n">
        <v>0</v>
      </c>
      <c r="G28" s="427" t="n">
        <v>56.778372</v>
      </c>
    </row>
    <row customHeight="1" ht="12.8" r="29" s="349">
      <c r="A29" s="365" t="n">
        <v>1</v>
      </c>
      <c r="B29" s="422" t="inlineStr">
        <is>
          <t>&gt; 3 years and &lt;= 4 years</t>
        </is>
      </c>
      <c r="C29" s="422" t="n"/>
      <c r="D29" s="426" t="n">
        <v>0</v>
      </c>
      <c r="E29" s="427" t="n">
        <v>45.932448</v>
      </c>
      <c r="F29" s="426" t="n">
        <v>285</v>
      </c>
      <c r="G29" s="427" t="n">
        <v>52.36657100000001</v>
      </c>
    </row>
    <row customHeight="1" ht="12.8" r="30" s="349">
      <c r="A30" s="365" t="n">
        <v>1</v>
      </c>
      <c r="B30" s="422" t="inlineStr">
        <is>
          <t>&gt; 4 years and &lt;= 5 years</t>
        </is>
      </c>
      <c r="C30" s="422" t="n"/>
      <c r="D30" s="426" t="n">
        <v>13</v>
      </c>
      <c r="E30" s="427" t="n">
        <v>64.09218</v>
      </c>
      <c r="F30" s="426" t="n">
        <v>0</v>
      </c>
      <c r="G30" s="427" t="n">
        <v>43.478908</v>
      </c>
    </row>
    <row customHeight="1" ht="12.8" r="31" s="349">
      <c r="A31" s="365" t="n">
        <v>1</v>
      </c>
      <c r="B31" s="422" t="inlineStr">
        <is>
          <t>&gt; 5 years and &lt;= 10 years</t>
        </is>
      </c>
      <c r="C31" s="423" t="n"/>
      <c r="D31" s="424" t="n">
        <v>130</v>
      </c>
      <c r="E31" s="425" t="n">
        <v>212.867931</v>
      </c>
      <c r="F31" s="424" t="n">
        <v>118</v>
      </c>
      <c r="G31" s="425" t="n">
        <v>230.646714</v>
      </c>
    </row>
    <row customHeight="1" ht="12.8" r="32" s="349">
      <c r="A32" s="365" t="n">
        <v>1</v>
      </c>
      <c r="B32" s="422" t="inlineStr">
        <is>
          <t>&gt; 10 years</t>
        </is>
      </c>
      <c r="C32" s="423" t="n"/>
      <c r="D32" s="426" t="n">
        <v>108.1</v>
      </c>
      <c r="E32" s="427" t="n">
        <v>277.097163</v>
      </c>
      <c r="F32" s="426" t="n">
        <v>128.1</v>
      </c>
      <c r="G32" s="427" t="n">
        <v>243.824313</v>
      </c>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1376.480547</v>
      </c>
      <c r="E9" s="438" t="n">
        <v>1126.717221</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332.200644</v>
      </c>
      <c r="E10" s="440" t="n">
        <v>273.6965520000001</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389.1596060000001</v>
      </c>
      <c r="E11" s="440" t="n">
        <v>333.185077</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116.317661</v>
      </c>
      <c r="E12" s="440" t="n">
        <v>90.431411</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149.485989</v>
      </c>
      <c r="E21" s="425" t="n">
        <v>141.61454</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473.149259</v>
      </c>
      <c r="E22" s="440" t="n">
        <v>505.440467</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305.14929</v>
      </c>
      <c r="E23" s="446" t="n">
        <v>274.097773</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287.504751</v>
      </c>
      <c r="H16" s="490" t="n">
        <v>1043.786713</v>
      </c>
      <c r="I16" s="490" t="n">
        <v>480.167387</v>
      </c>
      <c r="J16" s="490" t="n">
        <v>0</v>
      </c>
      <c r="K16" s="490" t="n">
        <v>0</v>
      </c>
      <c r="L16" s="490">
        <f>SUM(M16:R16)</f>
        <v/>
      </c>
      <c r="M16" s="490" t="n">
        <v>178.648204</v>
      </c>
      <c r="N16" s="490" t="n">
        <v>49.044454</v>
      </c>
      <c r="O16" s="490" t="n">
        <v>12.61147</v>
      </c>
      <c r="P16" s="490" t="n">
        <v>162.395479</v>
      </c>
      <c r="Q16" s="490" t="n">
        <v>0</v>
      </c>
      <c r="R16" s="490" t="n">
        <v>0</v>
      </c>
      <c r="S16" s="491" t="n">
        <v>0</v>
      </c>
      <c r="T16" s="490" t="n">
        <v>0</v>
      </c>
    </row>
    <row customHeight="1" ht="12.75" r="17" s="349">
      <c r="B17" s="348" t="n"/>
      <c r="C17" s="484" t="n"/>
      <c r="D17" s="484">
        <f>"year "&amp;(AktJahr-1)</f>
        <v/>
      </c>
      <c r="E17" s="492">
        <f>F17+L17</f>
        <v/>
      </c>
      <c r="F17" s="492">
        <f>SUM(G17:K17)</f>
        <v/>
      </c>
      <c r="G17" s="492" t="n">
        <v>210.069878</v>
      </c>
      <c r="H17" s="492" t="n">
        <v>840.224873</v>
      </c>
      <c r="I17" s="492" t="n">
        <v>432.654921</v>
      </c>
      <c r="J17" s="492" t="n">
        <v>0</v>
      </c>
      <c r="K17" s="492" t="n">
        <v>0</v>
      </c>
      <c r="L17" s="492">
        <f>SUM(M17:R17)</f>
        <v/>
      </c>
      <c r="M17" s="492" t="n">
        <v>150.105281</v>
      </c>
      <c r="N17" s="492" t="n">
        <v>48.445191</v>
      </c>
      <c r="O17" s="492" t="n">
        <v>14.509363</v>
      </c>
      <c r="P17" s="492" t="n">
        <v>128.020755</v>
      </c>
      <c r="Q17" s="492" t="n">
        <v>0</v>
      </c>
      <c r="R17" s="492" t="n">
        <v>0</v>
      </c>
      <c r="S17" s="493" t="n">
        <v>0</v>
      </c>
      <c r="T17" s="492" t="n">
        <v>0</v>
      </c>
    </row>
    <row customHeight="1" ht="12.8" r="18" s="349">
      <c r="B18" s="361" t="inlineStr">
        <is>
          <t>DE</t>
        </is>
      </c>
      <c r="C18" s="488" t="inlineStr">
        <is>
          <t>Germany</t>
        </is>
      </c>
      <c r="D18" s="489">
        <f>$D$16</f>
        <v/>
      </c>
      <c r="E18" s="490">
        <f>F18+L18</f>
        <v/>
      </c>
      <c r="F18" s="490">
        <f>SUM(G18:K18)</f>
        <v/>
      </c>
      <c r="G18" s="490" t="n">
        <v>287.504751</v>
      </c>
      <c r="H18" s="490" t="n">
        <v>1043.786713</v>
      </c>
      <c r="I18" s="490" t="n">
        <v>480.167387</v>
      </c>
      <c r="J18" s="490" t="n">
        <v>0</v>
      </c>
      <c r="K18" s="490" t="n">
        <v>0</v>
      </c>
      <c r="L18" s="490">
        <f>SUM(M18:R18)</f>
        <v/>
      </c>
      <c r="M18" s="490" t="n">
        <v>178.648204</v>
      </c>
      <c r="N18" s="490" t="n">
        <v>49.044454</v>
      </c>
      <c r="O18" s="490" t="n">
        <v>12.61147</v>
      </c>
      <c r="P18" s="490" t="n">
        <v>162.395479</v>
      </c>
      <c r="Q18" s="490" t="n">
        <v>0</v>
      </c>
      <c r="R18" s="490" t="n">
        <v>0</v>
      </c>
      <c r="S18" s="491" t="n">
        <v>0</v>
      </c>
      <c r="T18" s="490" t="n">
        <v>0</v>
      </c>
    </row>
    <row customHeight="1" ht="12.8" r="19" s="349">
      <c r="B19" s="348" t="n"/>
      <c r="C19" s="484" t="n"/>
      <c r="D19" s="484">
        <f>$D$17</f>
        <v/>
      </c>
      <c r="E19" s="492">
        <f>F19+L19</f>
        <v/>
      </c>
      <c r="F19" s="492">
        <f>SUM(G19:K19)</f>
        <v/>
      </c>
      <c r="G19" s="492" t="n">
        <v>210.069878</v>
      </c>
      <c r="H19" s="492" t="n">
        <v>840.224873</v>
      </c>
      <c r="I19" s="492" t="n">
        <v>432.654921</v>
      </c>
      <c r="J19" s="492" t="n">
        <v>0</v>
      </c>
      <c r="K19" s="492" t="n">
        <v>0</v>
      </c>
      <c r="L19" s="492">
        <f>SUM(M19:R19)</f>
        <v/>
      </c>
      <c r="M19" s="492" t="n">
        <v>150.105281</v>
      </c>
      <c r="N19" s="492" t="n">
        <v>48.445191</v>
      </c>
      <c r="O19" s="492" t="n">
        <v>14.509363</v>
      </c>
      <c r="P19" s="492" t="n">
        <v>128.020755</v>
      </c>
      <c r="Q19" s="492" t="n">
        <v>0</v>
      </c>
      <c r="R19" s="492" t="n">
        <v>0</v>
      </c>
      <c r="S19" s="493" t="n">
        <v>0</v>
      </c>
      <c r="T19" s="492" t="n">
        <v>0</v>
      </c>
    </row>
    <row customHeight="1" ht="12.8" r="20" s="349">
      <c r="B20" s="494" t="inlineStr">
        <is>
          <t>AT</t>
        </is>
      </c>
      <c r="C20" s="488" t="inlineStr">
        <is>
          <t>Austria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BE</t>
        </is>
      </c>
      <c r="C22" s="488" t="inlineStr">
        <is>
          <t>Belgium</t>
        </is>
      </c>
      <c r="D22" s="489">
        <f>$D$16</f>
        <v/>
      </c>
      <c r="E22" s="490">
        <f>F22+L22</f>
        <v/>
      </c>
      <c r="F22" s="490">
        <f>SUM(G22:K22)</f>
        <v/>
      </c>
      <c r="G22" s="490" t="n">
        <v>0</v>
      </c>
      <c r="H22" s="490" t="n">
        <v>0</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BG</t>
        </is>
      </c>
      <c r="C24" s="488" t="inlineStr">
        <is>
          <t>Bulgaria</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CY</t>
        </is>
      </c>
      <c r="C26" s="488" t="inlineStr">
        <is>
          <t>Cyprus</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CZ</t>
        </is>
      </c>
      <c r="C28" s="488" t="inlineStr">
        <is>
          <t>Czech Republic</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DK</t>
        </is>
      </c>
      <c r="C30" s="488" t="inlineStr">
        <is>
          <t>Denmark</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EE</t>
        </is>
      </c>
      <c r="C32" s="488" t="inlineStr">
        <is>
          <t>Estonia</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FI</t>
        </is>
      </c>
      <c r="C34" s="488" t="inlineStr">
        <is>
          <t>Finland</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FR</t>
        </is>
      </c>
      <c r="C36" s="488" t="inlineStr">
        <is>
          <t>France</t>
        </is>
      </c>
      <c r="D36" s="489">
        <f>$D$16</f>
        <v/>
      </c>
      <c r="E36" s="490">
        <f>F36+L36</f>
        <v/>
      </c>
      <c r="F36" s="490">
        <f>SUM(G36:K36)</f>
        <v/>
      </c>
      <c r="G36" s="490" t="n">
        <v>0</v>
      </c>
      <c r="H36" s="490" t="n">
        <v>0</v>
      </c>
      <c r="I36" s="490" t="n">
        <v>0</v>
      </c>
      <c r="J36" s="490" t="n">
        <v>0</v>
      </c>
      <c r="K36" s="490" t="n">
        <v>0</v>
      </c>
      <c r="L36" s="490">
        <f>SUM(M36:R36)</f>
        <v/>
      </c>
      <c r="M36" s="490" t="n">
        <v>0</v>
      </c>
      <c r="N36" s="490" t="n">
        <v>0</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0</v>
      </c>
      <c r="N37" s="492" t="n">
        <v>0</v>
      </c>
      <c r="O37" s="492" t="n">
        <v>0</v>
      </c>
      <c r="P37" s="492" t="n">
        <v>0</v>
      </c>
      <c r="Q37" s="492" t="n">
        <v>0</v>
      </c>
      <c r="R37" s="492" t="n">
        <v>0</v>
      </c>
      <c r="S37" s="493" t="n">
        <v>0</v>
      </c>
      <c r="T37" s="492" t="n">
        <v>0</v>
      </c>
    </row>
    <row customHeight="1" ht="12.8" r="38" s="349">
      <c r="B38" s="361" t="inlineStr">
        <is>
          <t>GB</t>
        </is>
      </c>
      <c r="C38" s="488" t="inlineStr">
        <is>
          <t>Great Britain</t>
        </is>
      </c>
      <c r="D38" s="489">
        <f>$D$16</f>
        <v/>
      </c>
      <c r="E38" s="490">
        <f>F38+L38</f>
        <v/>
      </c>
      <c r="F38" s="490">
        <f>SUM(G38:K38)</f>
        <v/>
      </c>
      <c r="G38" s="490" t="n">
        <v>0</v>
      </c>
      <c r="H38" s="490" t="n">
        <v>0</v>
      </c>
      <c r="I38" s="490" t="n">
        <v>0</v>
      </c>
      <c r="J38" s="490" t="n">
        <v>0</v>
      </c>
      <c r="K38" s="490" t="n">
        <v>0</v>
      </c>
      <c r="L38" s="490">
        <f>SUM(M38:R38)</f>
        <v/>
      </c>
      <c r="M38" s="490" t="n">
        <v>0</v>
      </c>
      <c r="N38" s="490" t="n">
        <v>0</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0</v>
      </c>
      <c r="N39" s="492" t="n">
        <v>0</v>
      </c>
      <c r="O39" s="492" t="n">
        <v>0</v>
      </c>
      <c r="P39" s="492" t="n">
        <v>0</v>
      </c>
      <c r="Q39" s="492" t="n">
        <v>0</v>
      </c>
      <c r="R39" s="492" t="n">
        <v>0</v>
      </c>
      <c r="S39" s="493" t="n">
        <v>0</v>
      </c>
      <c r="T39" s="492" t="n">
        <v>0</v>
      </c>
    </row>
    <row customHeight="1" ht="12.8" r="40" s="349">
      <c r="B40" s="361" t="inlineStr">
        <is>
          <t>GR</t>
        </is>
      </c>
      <c r="C40" s="488" t="inlineStr">
        <is>
          <t>Greece</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HU</t>
        </is>
      </c>
      <c r="C42" s="488" t="inlineStr">
        <is>
          <t>Hungary</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IE</t>
        </is>
      </c>
      <c r="C44" s="488" t="inlineStr">
        <is>
          <t>Ireland</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IT</t>
        </is>
      </c>
      <c r="C46" s="488" t="inlineStr">
        <is>
          <t>Italy</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LV</t>
        </is>
      </c>
      <c r="C48" s="488" t="inlineStr">
        <is>
          <t>Latvia</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LT</t>
        </is>
      </c>
      <c r="C50" s="488" t="inlineStr">
        <is>
          <t>Lithuania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LU</t>
        </is>
      </c>
      <c r="C52" s="488" t="inlineStr">
        <is>
          <t>Luxembourg</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MT</t>
        </is>
      </c>
      <c r="C54" s="488" t="inlineStr">
        <is>
          <t>Malta</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NL</t>
        </is>
      </c>
      <c r="C56" s="488" t="inlineStr">
        <is>
          <t>Netherlands</t>
        </is>
      </c>
      <c r="D56" s="489">
        <f>$D$16</f>
        <v/>
      </c>
      <c r="E56" s="490">
        <f>F56+L56</f>
        <v/>
      </c>
      <c r="F56" s="490">
        <f>SUM(G56:K56)</f>
        <v/>
      </c>
      <c r="G56" s="490" t="n">
        <v>0</v>
      </c>
      <c r="H56" s="490" t="n">
        <v>0</v>
      </c>
      <c r="I56" s="490" t="n">
        <v>0</v>
      </c>
      <c r="J56" s="490" t="n">
        <v>0</v>
      </c>
      <c r="K56" s="490" t="n">
        <v>0</v>
      </c>
      <c r="L56" s="490">
        <f>SUM(M56:R56)</f>
        <v/>
      </c>
      <c r="M56" s="490" t="n">
        <v>0</v>
      </c>
      <c r="N56" s="490" t="n">
        <v>0</v>
      </c>
      <c r="O56" s="490" t="n">
        <v>0</v>
      </c>
      <c r="P56" s="490" t="n">
        <v>0</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0</v>
      </c>
      <c r="O57" s="492" t="n">
        <v>0</v>
      </c>
      <c r="P57" s="492" t="n">
        <v>0</v>
      </c>
      <c r="Q57" s="492" t="n">
        <v>0</v>
      </c>
      <c r="R57" s="492" t="n">
        <v>0</v>
      </c>
      <c r="S57" s="493" t="n">
        <v>0</v>
      </c>
      <c r="T57" s="492" t="n">
        <v>0</v>
      </c>
    </row>
    <row customHeight="1" ht="12.8" r="58" s="349">
      <c r="B58" s="361" t="inlineStr">
        <is>
          <t>PL</t>
        </is>
      </c>
      <c r="C58" s="488" t="inlineStr">
        <is>
          <t>Poland</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PT</t>
        </is>
      </c>
      <c r="C60" s="488" t="inlineStr">
        <is>
          <t>Portugal</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RO</t>
        </is>
      </c>
      <c r="C62" s="488" t="inlineStr">
        <is>
          <t>Romania</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SK</t>
        </is>
      </c>
      <c r="C64" s="488" t="inlineStr">
        <is>
          <t>Slovakia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SI</t>
        </is>
      </c>
      <c r="C66" s="488" t="inlineStr">
        <is>
          <t>Slovenia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ES</t>
        </is>
      </c>
      <c r="C68" s="488" t="inlineStr">
        <is>
          <t>Spain</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SE</t>
        </is>
      </c>
      <c r="C70" s="488" t="inlineStr">
        <is>
          <t>Sweden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CA</t>
        </is>
      </c>
      <c r="C72" s="488" t="inlineStr">
        <is>
          <t>Canada</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IS</t>
        </is>
      </c>
      <c r="C74" s="488" t="inlineStr">
        <is>
          <t>Iceland</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JP</t>
        </is>
      </c>
      <c r="C76" s="488" t="inlineStr">
        <is>
          <t>Japan</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LI</t>
        </is>
      </c>
      <c r="C78" s="488" t="inlineStr">
        <is>
          <t>Liechtenstein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NO</t>
        </is>
      </c>
      <c r="C80" s="488" t="inlineStr">
        <is>
          <t>Norway</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CH</t>
        </is>
      </c>
      <c r="C82" s="488" t="inlineStr">
        <is>
          <t>Switzerland</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US</t>
        </is>
      </c>
      <c r="C84" s="488" t="inlineStr">
        <is>
          <t>USA</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$c</t>
        </is>
      </c>
      <c r="C86" s="488" t="inlineStr">
        <is>
          <t>other OECD-States</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$i</t>
        </is>
      </c>
      <c r="C88" s="488" t="inlineStr">
        <is>
          <t>EU institutions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$u</t>
        </is>
      </c>
      <c r="C90" s="488" t="inlineStr">
        <is>
          <t>other states/institutions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C92" s="410">
        <f>IF(INT(AktJahrMonat)&gt;201503,"","Note: The total amount of claims in arrears will be stated from the second quarter 2014 onwards as far as the amount in arrears is at least 5 % of the claim.")</f>
        <v/>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0</v>
      </c>
      <c r="H12" s="490" t="n">
        <v>25</v>
      </c>
      <c r="I12" s="490" t="n">
        <v>638.717635</v>
      </c>
      <c r="J12" s="534" t="n">
        <v>71.29721499999999</v>
      </c>
      <c r="K12" s="533" t="n">
        <v>0</v>
      </c>
      <c r="L12" s="490" t="n">
        <v>0</v>
      </c>
      <c r="M12" s="490" t="n">
        <v>192.769688</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0</v>
      </c>
      <c r="H13" s="539" t="n">
        <v>25</v>
      </c>
      <c r="I13" s="539" t="n">
        <v>636.663941</v>
      </c>
      <c r="J13" s="540" t="n">
        <v>71.848071</v>
      </c>
      <c r="K13" s="538" t="n">
        <v>0</v>
      </c>
      <c r="L13" s="539" t="n">
        <v>0</v>
      </c>
      <c r="M13" s="539" t="n">
        <v>187.640768</v>
      </c>
      <c r="N13" s="541" t="n">
        <v>0</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v>0</v>
      </c>
      <c r="G14" s="533" t="n">
        <v>0</v>
      </c>
      <c r="H14" s="490" t="n">
        <v>25</v>
      </c>
      <c r="I14" s="490" t="n">
        <v>638.717635</v>
      </c>
      <c r="J14" s="534" t="n">
        <v>71.29721499999999</v>
      </c>
      <c r="K14" s="533" t="n">
        <v>0</v>
      </c>
      <c r="L14" s="490" t="n">
        <v>0</v>
      </c>
      <c r="M14" s="490" t="n">
        <v>192.769688</v>
      </c>
      <c r="N14" s="535" t="n">
        <v>0</v>
      </c>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0</v>
      </c>
      <c r="G15" s="538" t="n">
        <v>0</v>
      </c>
      <c r="H15" s="539" t="n">
        <v>25</v>
      </c>
      <c r="I15" s="539" t="n">
        <v>636.663941</v>
      </c>
      <c r="J15" s="540" t="n">
        <v>71.848071</v>
      </c>
      <c r="K15" s="538" t="n">
        <v>0</v>
      </c>
      <c r="L15" s="539" t="n">
        <v>0</v>
      </c>
      <c r="M15" s="539" t="n">
        <v>187.640768</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0</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0</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C88" s="410">
        <f>IF(INT(AktJahrMonat)&gt;201503,"","Note: The total amount of claims in arrears will be stated from the second quarter 2014 onwards as far as the amount in arrears is at least 5 % of the claim.")</f>
        <v/>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v>
      </c>
      <c r="Q13" s="539" t="n">
        <v>0</v>
      </c>
      <c r="R13" s="539" t="n">
        <v>0</v>
      </c>
      <c r="S13" s="541" t="n">
        <v>0</v>
      </c>
      <c r="T13" s="536">
        <f>SUM(U13:X13)</f>
        <v/>
      </c>
      <c r="U13" s="539" t="n">
        <v>0</v>
      </c>
      <c r="V13" s="539" t="n">
        <v>0</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v>0</v>
      </c>
      <c r="Q14" s="490" t="n">
        <v>0</v>
      </c>
      <c r="R14" s="490" t="n">
        <v>0</v>
      </c>
      <c r="S14" s="535" t="n">
        <v>0</v>
      </c>
      <c r="T14" s="531">
        <f>SUM(U14:X14)</f>
        <v/>
      </c>
      <c r="U14" s="490" t="n">
        <v>0</v>
      </c>
      <c r="V14" s="490" t="n">
        <v>0</v>
      </c>
      <c r="W14" s="490" t="n">
        <v>0</v>
      </c>
      <c r="X14" s="535" t="n">
        <v>0</v>
      </c>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AT</t>
        </is>
      </c>
      <c r="C16" s="488" t="inlineStr">
        <is>
          <t>Austria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BE</t>
        </is>
      </c>
      <c r="C18" s="488" t="inlineStr">
        <is>
          <t>Belgium</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BG</t>
        </is>
      </c>
      <c r="C20" s="488" t="inlineStr">
        <is>
          <t>Bulgaria</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CY</t>
        </is>
      </c>
      <c r="C22" s="488" t="inlineStr">
        <is>
          <t>Cyprus</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CZ</t>
        </is>
      </c>
      <c r="C24" s="488" t="inlineStr">
        <is>
          <t>Czech Republic</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DK</t>
        </is>
      </c>
      <c r="C26" s="488" t="inlineStr">
        <is>
          <t>Denmark</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EE</t>
        </is>
      </c>
      <c r="C28" s="488" t="inlineStr">
        <is>
          <t>Estonia</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FI</t>
        </is>
      </c>
      <c r="C30" s="488" t="inlineStr">
        <is>
          <t>Finland</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FR</t>
        </is>
      </c>
      <c r="C32" s="488" t="inlineStr">
        <is>
          <t>France</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GB</t>
        </is>
      </c>
      <c r="C34" s="488" t="inlineStr">
        <is>
          <t>Great Britain</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GR</t>
        </is>
      </c>
      <c r="C36" s="488" t="inlineStr">
        <is>
          <t>Greece</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HU</t>
        </is>
      </c>
      <c r="C38" s="488" t="inlineStr">
        <is>
          <t>Hungary</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IE</t>
        </is>
      </c>
      <c r="C40" s="488" t="inlineStr">
        <is>
          <t>Ireland</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IT</t>
        </is>
      </c>
      <c r="C42" s="488" t="inlineStr">
        <is>
          <t>Italy</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LV</t>
        </is>
      </c>
      <c r="C44" s="488" t="inlineStr">
        <is>
          <t>Latvia</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LT</t>
        </is>
      </c>
      <c r="C46" s="488" t="inlineStr">
        <is>
          <t>Lithuania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LU</t>
        </is>
      </c>
      <c r="C48" s="488" t="inlineStr">
        <is>
          <t>Luxembourg</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MT</t>
        </is>
      </c>
      <c r="C50" s="488" t="inlineStr">
        <is>
          <t>Malta</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NL</t>
        </is>
      </c>
      <c r="C52" s="488" t="inlineStr">
        <is>
          <t>Netherlands</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PL</t>
        </is>
      </c>
      <c r="C54" s="488" t="inlineStr">
        <is>
          <t>Poland</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PT</t>
        </is>
      </c>
      <c r="C56" s="488" t="inlineStr">
        <is>
          <t>Portugal</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RO</t>
        </is>
      </c>
      <c r="C58" s="488" t="inlineStr">
        <is>
          <t>Romania</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SK</t>
        </is>
      </c>
      <c r="C60" s="488" t="inlineStr">
        <is>
          <t>Slovakia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SI</t>
        </is>
      </c>
      <c r="C62" s="488" t="inlineStr">
        <is>
          <t>Slovenia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ES</t>
        </is>
      </c>
      <c r="C64" s="488" t="inlineStr">
        <is>
          <t>Spain</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SE</t>
        </is>
      </c>
      <c r="C66" s="488" t="inlineStr">
        <is>
          <t>Sweden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CA</t>
        </is>
      </c>
      <c r="C68" s="488" t="inlineStr">
        <is>
          <t>Canada</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IS</t>
        </is>
      </c>
      <c r="C70" s="488" t="inlineStr">
        <is>
          <t>Iceland</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JP</t>
        </is>
      </c>
      <c r="C72" s="488" t="inlineStr">
        <is>
          <t>Japan</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LI</t>
        </is>
      </c>
      <c r="C74" s="488" t="inlineStr">
        <is>
          <t>Liechtenstein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NO</t>
        </is>
      </c>
      <c r="C76" s="488" t="inlineStr">
        <is>
          <t>Norway</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CH</t>
        </is>
      </c>
      <c r="C78" s="488" t="inlineStr">
        <is>
          <t>Switzerland</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US</t>
        </is>
      </c>
      <c r="C80" s="488" t="inlineStr">
        <is>
          <t>USA</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$c</t>
        </is>
      </c>
      <c r="C82" s="488" t="inlineStr">
        <is>
          <t>other OECD-States</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$i</t>
        </is>
      </c>
      <c r="C84" s="488" t="inlineStr">
        <is>
          <t>EU institutions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$u</t>
        </is>
      </c>
      <c r="C86" s="488" t="inlineStr">
        <is>
          <t>other states/institutions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C88" s="410">
        <f>IF(INT(AktJahrMonat)&gt;201503,"","Note: The total amount of claims in arrears will be stated from the second quarter 2014 onwards as far as the amount in arrears is at least 5 % of the claim.")</f>
        <v/>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89</v>
      </c>
      <c r="F13" s="490" t="n">
        <v>0</v>
      </c>
      <c r="G13" s="490" t="n">
        <v>0</v>
      </c>
      <c r="H13" s="490" t="n">
        <v>0</v>
      </c>
      <c r="I13" s="535" t="n">
        <v>89</v>
      </c>
    </row>
    <row customHeight="1" ht="12.8" r="14" s="349">
      <c r="B14" s="604" t="n"/>
      <c r="C14" s="439" t="n"/>
      <c r="D14" s="439">
        <f>"Jahr "&amp;(AktJahr-1)</f>
        <v/>
      </c>
      <c r="E14" s="536" t="n">
        <v>77</v>
      </c>
      <c r="F14" s="539" t="n">
        <v>0</v>
      </c>
      <c r="G14" s="539" t="n">
        <v>0</v>
      </c>
      <c r="H14" s="539" t="n">
        <v>0</v>
      </c>
      <c r="I14" s="541" t="n">
        <v>77</v>
      </c>
    </row>
    <row customHeight="1" ht="12.8" r="15" s="349">
      <c r="B15" s="604" t="inlineStr">
        <is>
          <t>DE</t>
        </is>
      </c>
      <c r="C15" s="488" t="inlineStr">
        <is>
          <t>Germany</t>
        </is>
      </c>
      <c r="D15" s="489">
        <f>$D$13</f>
        <v/>
      </c>
      <c r="E15" s="531" t="n">
        <v>89</v>
      </c>
      <c r="F15" s="490" t="n">
        <v>0</v>
      </c>
      <c r="G15" s="490" t="n">
        <v>0</v>
      </c>
      <c r="H15" s="490" t="n">
        <v>0</v>
      </c>
      <c r="I15" s="535" t="n">
        <v>89</v>
      </c>
    </row>
    <row customHeight="1" ht="12.8" r="16" s="349">
      <c r="B16" s="604" t="n"/>
      <c r="C16" s="439" t="n"/>
      <c r="D16" s="439">
        <f>$D$14</f>
        <v/>
      </c>
      <c r="E16" s="536" t="n">
        <v>77</v>
      </c>
      <c r="F16" s="539" t="n">
        <v>0</v>
      </c>
      <c r="G16" s="539" t="n">
        <v>0</v>
      </c>
      <c r="H16" s="539" t="n">
        <v>0</v>
      </c>
      <c r="I16" s="541" t="n">
        <v>77</v>
      </c>
    </row>
    <row customHeight="1" ht="12.8" r="17" s="349">
      <c r="B17" s="605" t="inlineStr">
        <is>
          <t>AT</t>
        </is>
      </c>
      <c r="C17" s="488" t="inlineStr">
        <is>
          <t>Austria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BE</t>
        </is>
      </c>
      <c r="C19" s="488" t="inlineStr">
        <is>
          <t>Belgium</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BG</t>
        </is>
      </c>
      <c r="C21" s="488" t="inlineStr">
        <is>
          <t>Bulgaria</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CY</t>
        </is>
      </c>
      <c r="C23" s="488" t="inlineStr">
        <is>
          <t>Cyprus</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CZ</t>
        </is>
      </c>
      <c r="C25" s="488" t="inlineStr">
        <is>
          <t>Czech Republic</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DK</t>
        </is>
      </c>
      <c r="C27" s="488" t="inlineStr">
        <is>
          <t>Denmark</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EE</t>
        </is>
      </c>
      <c r="C29" s="488" t="inlineStr">
        <is>
          <t>Estonia</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FI</t>
        </is>
      </c>
      <c r="C31" s="488" t="inlineStr">
        <is>
          <t>Finland</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FR</t>
        </is>
      </c>
      <c r="C33" s="488" t="inlineStr">
        <is>
          <t>France</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GB</t>
        </is>
      </c>
      <c r="C35" s="488" t="inlineStr">
        <is>
          <t>Great Britain</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GR</t>
        </is>
      </c>
      <c r="C37" s="488" t="inlineStr">
        <is>
          <t>Greece</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HU</t>
        </is>
      </c>
      <c r="C39" s="488" t="inlineStr">
        <is>
          <t>Hungary</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IE</t>
        </is>
      </c>
      <c r="C41" s="488" t="inlineStr">
        <is>
          <t>Ireland</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IT</t>
        </is>
      </c>
      <c r="C43" s="488" t="inlineStr">
        <is>
          <t>Italy</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LV</t>
        </is>
      </c>
      <c r="C45" s="488" t="inlineStr">
        <is>
          <t>Latvia</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LT</t>
        </is>
      </c>
      <c r="C47" s="488" t="inlineStr">
        <is>
          <t>Lithuania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LU</t>
        </is>
      </c>
      <c r="C49" s="488" t="inlineStr">
        <is>
          <t>Luxembourg</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MT</t>
        </is>
      </c>
      <c r="C51" s="488" t="inlineStr">
        <is>
          <t>Malta</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NL</t>
        </is>
      </c>
      <c r="C53" s="488" t="inlineStr">
        <is>
          <t>Netherlands</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PL</t>
        </is>
      </c>
      <c r="C55" s="488" t="inlineStr">
        <is>
          <t>Poland</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PT</t>
        </is>
      </c>
      <c r="C57" s="488" t="inlineStr">
        <is>
          <t>Portugal</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RO</t>
        </is>
      </c>
      <c r="C59" s="488" t="inlineStr">
        <is>
          <t>Romania</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SK</t>
        </is>
      </c>
      <c r="C61" s="488" t="inlineStr">
        <is>
          <t>Slovakia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SI</t>
        </is>
      </c>
      <c r="C63" s="488" t="inlineStr">
        <is>
          <t>Slovenia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ES</t>
        </is>
      </c>
      <c r="C65" s="488" t="inlineStr">
        <is>
          <t>Spain</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SE</t>
        </is>
      </c>
      <c r="C67" s="488" t="inlineStr">
        <is>
          <t>Sweden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CA</t>
        </is>
      </c>
      <c r="C69" s="488" t="inlineStr">
        <is>
          <t>Canada</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IS</t>
        </is>
      </c>
      <c r="C71" s="488" t="inlineStr">
        <is>
          <t>Iceland</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JP</t>
        </is>
      </c>
      <c r="C73" s="488" t="inlineStr">
        <is>
          <t>Japan</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LI</t>
        </is>
      </c>
      <c r="C75" s="488" t="inlineStr">
        <is>
          <t>Liechtenstein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NO</t>
        </is>
      </c>
      <c r="C77" s="488" t="inlineStr">
        <is>
          <t>Norway</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CH</t>
        </is>
      </c>
      <c r="C79" s="488" t="inlineStr">
        <is>
          <t>Switzerland</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US</t>
        </is>
      </c>
      <c r="C81" s="488" t="inlineStr">
        <is>
          <t>USA</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$c</t>
        </is>
      </c>
      <c r="C83" s="488" t="inlineStr">
        <is>
          <t>other OECD-States</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$i</t>
        </is>
      </c>
      <c r="C85" s="488" t="inlineStr">
        <is>
          <t>EU institutions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$u</t>
        </is>
      </c>
      <c r="C87" s="488" t="inlineStr">
        <is>
          <t>other states/institutions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C89" s="608">
        <f>IF(INT(AktJahrMonat)&gt;201503,"","Note: Further cover assets are grouped in finer detail from second quarter 2014 onwards. So far there are no adequate data for the previous periods available.")</f>
        <v/>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2021-04-16T11:10:43Z</dcterms:modified>
  <cp:revision>13</cp:revision>
  <cp:lastPrinted>2015-06-07T12:17:25Z</cp:lastPrinted>
</cp:coreProperties>
</file>