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47875" cy="5048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Deutsche Pfandbriefbank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Parkring 28</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85748 Garching</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89 28 80 - 0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89 28 80 - 10319</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info@pfandbriefbank.com</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www.pfandbriefbank.de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16295</v>
      </c>
      <c r="E21" s="378" t="n">
        <v>16027</v>
      </c>
      <c r="F21" s="377" t="n">
        <v>17322</v>
      </c>
      <c r="G21" s="378" t="n">
        <v>17367</v>
      </c>
      <c r="H21" s="377" t="n">
        <v>17530</v>
      </c>
      <c r="I21" s="378" t="n">
        <v>17840</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18376</v>
      </c>
      <c r="E23" s="386" t="n">
        <v>18292</v>
      </c>
      <c r="F23" s="385" t="n">
        <v>19579</v>
      </c>
      <c r="G23" s="386" t="n">
        <v>19654</v>
      </c>
      <c r="H23" s="385" t="n">
        <v>19650</v>
      </c>
      <c r="I23" s="386" t="n">
        <v>19634</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2080</v>
      </c>
      <c r="E28" s="400" t="n">
        <v>2266</v>
      </c>
      <c r="F28" s="399" t="n">
        <v>2258</v>
      </c>
      <c r="G28" s="400" t="n">
        <v>2286</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10645</v>
      </c>
      <c r="E34" s="378" t="n">
        <v>11007</v>
      </c>
      <c r="F34" s="377" t="n">
        <v>13311</v>
      </c>
      <c r="G34" s="378" t="n">
        <v>14238</v>
      </c>
      <c r="H34" s="377" t="n">
        <v>12505</v>
      </c>
      <c r="I34" s="378" t="n">
        <v>13288</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11772</v>
      </c>
      <c r="E36" s="386" t="n">
        <v>12628</v>
      </c>
      <c r="F36" s="385" t="n">
        <v>14779</v>
      </c>
      <c r="G36" s="386" t="n">
        <v>16339</v>
      </c>
      <c r="H36" s="385" t="n">
        <v>13679</v>
      </c>
      <c r="I36" s="386" t="n">
        <v>15112</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1127</v>
      </c>
      <c r="E41" s="400" t="n">
        <v>1621</v>
      </c>
      <c r="F41" s="399" t="n">
        <v>1468</v>
      </c>
      <c r="G41" s="400" t="n">
        <v>2102</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0</v>
      </c>
      <c r="F13" s="490" t="n">
        <v>0</v>
      </c>
      <c r="G13" s="490" t="n">
        <v>0</v>
      </c>
      <c r="H13" s="535" t="n">
        <v>0</v>
      </c>
    </row>
    <row customHeight="1" ht="12.8" r="14" s="349">
      <c r="B14" s="604" t="n"/>
      <c r="C14" s="439" t="n"/>
      <c r="D14" s="439">
        <f>"Jahr "&amp;(AktJahr-1)</f>
        <v/>
      </c>
      <c r="E14" s="536" t="n">
        <v>0</v>
      </c>
      <c r="F14" s="539" t="n">
        <v>0</v>
      </c>
      <c r="G14" s="539" t="n">
        <v>0</v>
      </c>
      <c r="H14" s="541" t="n">
        <v>0</v>
      </c>
    </row>
    <row customHeight="1" ht="12.8" r="15" s="349">
      <c r="B15" s="604" t="inlineStr">
        <is>
          <t>DE</t>
        </is>
      </c>
      <c r="C15" s="488" t="inlineStr">
        <is>
          <t>Germany</t>
        </is>
      </c>
      <c r="D15" s="489">
        <f>$D$13</f>
        <v/>
      </c>
      <c r="E15" s="531" t="n">
        <v>0</v>
      </c>
      <c r="F15" s="490" t="n">
        <v>0</v>
      </c>
      <c r="G15" s="490" t="n">
        <v>0</v>
      </c>
      <c r="H15" s="535" t="n">
        <v>0</v>
      </c>
    </row>
    <row customHeight="1" ht="12.8" r="16" s="349">
      <c r="B16" s="604" t="n"/>
      <c r="C16" s="439" t="n"/>
      <c r="D16" s="439">
        <f>$D$14</f>
        <v/>
      </c>
      <c r="E16" s="536" t="n">
        <v>0</v>
      </c>
      <c r="F16" s="539" t="n">
        <v>0</v>
      </c>
      <c r="G16" s="539" t="n">
        <v>0</v>
      </c>
      <c r="H16" s="541" t="n">
        <v>0</v>
      </c>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16295</v>
      </c>
      <c r="E9" s="622" t="n">
        <v>16027</v>
      </c>
    </row>
    <row customHeight="1" ht="20.1" r="10" s="349">
      <c r="A10" s="623" t="n">
        <v>0</v>
      </c>
      <c r="B10" s="624" t="inlineStr">
        <is>
          <t>thereof percentage share of fixed-rate Pfandbriefe
section 28 para. 1 no. 9</t>
        </is>
      </c>
      <c r="C10" s="625" t="inlineStr">
        <is>
          <t>%</t>
        </is>
      </c>
      <c r="D10" s="626" t="n">
        <v>85.40000000000001</v>
      </c>
      <c r="E10" s="627" t="n">
        <v>93.09999999999999</v>
      </c>
    </row>
    <row customHeight="1" ht="8.1" r="11" s="349">
      <c r="A11" s="613" t="n">
        <v>0</v>
      </c>
      <c r="B11" s="628" t="n"/>
      <c r="C11" s="375" t="n"/>
      <c r="D11" s="375" t="n"/>
      <c r="E11" s="629" t="n"/>
    </row>
    <row customHeight="1" ht="15.95" r="12" s="349">
      <c r="A12" s="613" t="n">
        <v>0</v>
      </c>
      <c r="B12" s="630" t="inlineStr">
        <is>
          <t>Cover Pool</t>
        </is>
      </c>
      <c r="C12" s="631" t="inlineStr">
        <is>
          <t>(€ mn.)</t>
        </is>
      </c>
      <c r="D12" s="621" t="n">
        <v>18376</v>
      </c>
      <c r="E12" s="622" t="n">
        <v>18292</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57</v>
      </c>
      <c r="E16" s="635" t="n">
        <v>54</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128</v>
      </c>
      <c r="E18" s="635" t="n">
        <v>141</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70</v>
      </c>
    </row>
    <row customHeight="1" ht="12.8" r="21" s="349">
      <c r="A21" s="613" t="n"/>
      <c r="B21" s="638" t="n"/>
      <c r="C21" s="636" t="inlineStr">
        <is>
          <t>GBP</t>
        </is>
      </c>
      <c r="D21" s="634" t="n">
        <v>235</v>
      </c>
      <c r="E21" s="635" t="n">
        <v>1277</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67</v>
      </c>
    </row>
    <row customHeight="1" ht="12.8" r="24" s="349">
      <c r="A24" s="613" t="n"/>
      <c r="B24" s="638" t="n"/>
      <c r="C24" s="636" t="inlineStr">
        <is>
          <t>NOK</t>
        </is>
      </c>
      <c r="D24" s="634" t="n">
        <v>0</v>
      </c>
      <c r="E24" s="635" t="n">
        <v>0</v>
      </c>
    </row>
    <row customHeight="1" ht="12.8" r="25" s="349">
      <c r="A25" s="613" t="n"/>
      <c r="B25" s="638" t="n"/>
      <c r="C25" s="636" t="inlineStr">
        <is>
          <t>SEK</t>
        </is>
      </c>
      <c r="D25" s="634" t="n">
        <v>25</v>
      </c>
      <c r="E25" s="635" t="n">
        <v>327</v>
      </c>
    </row>
    <row customHeight="1" ht="12.8" r="26" s="349">
      <c r="A26" s="613" t="n"/>
      <c r="B26" s="638" t="n"/>
      <c r="C26" s="636" t="inlineStr">
        <is>
          <t>USD</t>
        </is>
      </c>
      <c r="D26" s="634" t="n">
        <v>465</v>
      </c>
      <c r="E26" s="635" t="n">
        <v>813</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3</v>
      </c>
      <c r="E28" s="635" t="n">
        <v>3</v>
      </c>
    </row>
    <row customHeight="1" ht="30" r="29" s="349">
      <c r="A29" s="613" t="n">
        <v>0</v>
      </c>
      <c r="B29" s="640" t="inlineStr">
        <is>
          <t>average loan-to-value ratio, weighted using the mortgage lending value
section 28 para. 2 no. 3</t>
        </is>
      </c>
      <c r="C29" s="636" t="inlineStr">
        <is>
          <t>%</t>
        </is>
      </c>
      <c r="D29" s="634" t="n">
        <v>54</v>
      </c>
      <c r="E29" s="635" t="n">
        <v>55</v>
      </c>
    </row>
    <row customHeight="1" ht="20.1" r="30" s="349">
      <c r="A30" s="613" t="n">
        <v>0</v>
      </c>
      <c r="B30" s="641" t="inlineStr">
        <is>
          <t>average loan-to-value ratio, weighted using the market value</t>
        </is>
      </c>
      <c r="C30" s="625" t="inlineStr">
        <is>
          <t>%</t>
        </is>
      </c>
      <c r="D30" s="642" t="n">
        <v>32</v>
      </c>
      <c r="E30" s="643" t="n">
        <v>34</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10645</v>
      </c>
      <c r="E34" s="649" t="n">
        <v>11007</v>
      </c>
    </row>
    <row customHeight="1" ht="20.1" r="35" s="349">
      <c r="A35" s="613" t="n">
        <v>1</v>
      </c>
      <c r="B35" s="624" t="inlineStr">
        <is>
          <t>thereof percentage share of fixed-rate Pfandbriefe
section 28 para. 1 no. 9</t>
        </is>
      </c>
      <c r="C35" s="625" t="inlineStr">
        <is>
          <t>%</t>
        </is>
      </c>
      <c r="D35" s="626" t="n">
        <v>72.59999999999999</v>
      </c>
      <c r="E35" s="627" t="n">
        <v>79.09999999999999</v>
      </c>
    </row>
    <row customHeight="1" ht="8.1" r="36" s="349">
      <c r="A36" s="613" t="n">
        <v>1</v>
      </c>
      <c r="B36" s="628" t="n"/>
      <c r="C36" s="375" t="n"/>
      <c r="D36" s="375" t="n"/>
      <c r="E36" s="629" t="n"/>
    </row>
    <row customHeight="1" ht="15.95" r="37" s="349">
      <c r="A37" s="613" t="n">
        <v>1</v>
      </c>
      <c r="B37" s="630" t="inlineStr">
        <is>
          <t>Cover Pool</t>
        </is>
      </c>
      <c r="C37" s="650" t="inlineStr">
        <is>
          <t>(€ mn.)</t>
        </is>
      </c>
      <c r="D37" s="648" t="n">
        <v>11772</v>
      </c>
      <c r="E37" s="649" t="n">
        <v>12628</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70</v>
      </c>
      <c r="E41" s="635" t="n">
        <v>72</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13</v>
      </c>
      <c r="E42" s="635" t="n">
        <v>13</v>
      </c>
    </row>
    <row customHeight="1" ht="12.8" r="43" s="349">
      <c r="A43" s="613" t="n"/>
      <c r="B43" s="638" t="n"/>
      <c r="C43" s="636" t="inlineStr">
        <is>
          <t>CHF</t>
        </is>
      </c>
      <c r="D43" s="634" t="n">
        <v>71</v>
      </c>
      <c r="E43" s="635" t="n">
        <v>93</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175</v>
      </c>
      <c r="E46" s="635" t="n">
        <v>-2</v>
      </c>
    </row>
    <row customHeight="1" ht="12.8" r="47" s="349">
      <c r="A47" s="613" t="n"/>
      <c r="B47" s="638" t="n"/>
      <c r="C47" s="636" t="inlineStr">
        <is>
          <t>HKD</t>
        </is>
      </c>
      <c r="D47" s="634" t="n">
        <v>0</v>
      </c>
      <c r="E47" s="635" t="n">
        <v>0</v>
      </c>
    </row>
    <row customHeight="1" ht="12.8" r="48" s="349">
      <c r="A48" s="613" t="n"/>
      <c r="B48" s="638" t="n"/>
      <c r="C48" s="636" t="inlineStr">
        <is>
          <t>JPY</t>
        </is>
      </c>
      <c r="D48" s="634" t="n">
        <v>202</v>
      </c>
      <c r="E48" s="635" t="n">
        <v>162</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539</v>
      </c>
      <c r="E51" s="635" t="n">
        <v>662</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13.07.2021</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2021</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PBB</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Deutsche Pfandbriefbank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1679</v>
      </c>
      <c r="E11" s="425" t="n">
        <v>3424</v>
      </c>
      <c r="F11" s="424" t="n">
        <v>1358</v>
      </c>
      <c r="G11" s="425" t="n">
        <v>2752</v>
      </c>
    </row>
    <row customHeight="1" ht="12.8" r="12" s="349">
      <c r="A12" s="365" t="n">
        <v>0</v>
      </c>
      <c r="B12" s="422" t="inlineStr">
        <is>
          <t>&gt; 0,5 years and &lt;= 1 year</t>
        </is>
      </c>
      <c r="C12" s="423" t="n"/>
      <c r="D12" s="424" t="n">
        <v>2300</v>
      </c>
      <c r="E12" s="425" t="n">
        <v>1515</v>
      </c>
      <c r="F12" s="424" t="n">
        <v>76</v>
      </c>
      <c r="G12" s="425" t="n">
        <v>1400</v>
      </c>
    </row>
    <row customHeight="1" ht="12.8" r="13" s="349">
      <c r="A13" s="365" t="n">
        <v>0</v>
      </c>
      <c r="B13" s="422" t="inlineStr">
        <is>
          <t>&gt; 1  year and &lt;= 1,5 years</t>
        </is>
      </c>
      <c r="C13" s="423" t="n"/>
      <c r="D13" s="424" t="n">
        <v>848</v>
      </c>
      <c r="E13" s="425" t="n">
        <v>1456</v>
      </c>
      <c r="F13" s="424" t="n">
        <v>1689</v>
      </c>
      <c r="G13" s="425" t="n">
        <v>1208</v>
      </c>
    </row>
    <row customHeight="1" ht="12.8" r="14" s="349">
      <c r="A14" s="365" t="n">
        <v>0</v>
      </c>
      <c r="B14" s="422" t="inlineStr">
        <is>
          <t>&gt; 1,5 years and &lt;= 2 years</t>
        </is>
      </c>
      <c r="C14" s="422" t="n"/>
      <c r="D14" s="426" t="n">
        <v>1988</v>
      </c>
      <c r="E14" s="427" t="n">
        <v>1009</v>
      </c>
      <c r="F14" s="426" t="n">
        <v>2323</v>
      </c>
      <c r="G14" s="427" t="n">
        <v>1455</v>
      </c>
    </row>
    <row customHeight="1" ht="12.8" r="15" s="349">
      <c r="A15" s="365" t="n">
        <v>0</v>
      </c>
      <c r="B15" s="422" t="inlineStr">
        <is>
          <t>&gt; 2 years and &lt;= 3 years</t>
        </is>
      </c>
      <c r="C15" s="422" t="n"/>
      <c r="D15" s="426" t="n">
        <v>3877</v>
      </c>
      <c r="E15" s="427" t="n">
        <v>2959</v>
      </c>
      <c r="F15" s="426" t="n">
        <v>2831</v>
      </c>
      <c r="G15" s="427" t="n">
        <v>2331</v>
      </c>
    </row>
    <row customHeight="1" ht="12.8" r="16" s="349">
      <c r="A16" s="365" t="n">
        <v>0</v>
      </c>
      <c r="B16" s="422" t="inlineStr">
        <is>
          <t>&gt; 3 years and &lt;= 4 years</t>
        </is>
      </c>
      <c r="C16" s="422" t="n"/>
      <c r="D16" s="426" t="n">
        <v>330</v>
      </c>
      <c r="E16" s="427" t="n">
        <v>1727</v>
      </c>
      <c r="F16" s="426" t="n">
        <v>1932</v>
      </c>
      <c r="G16" s="427" t="n">
        <v>2696</v>
      </c>
    </row>
    <row customHeight="1" ht="12.8" r="17" s="349">
      <c r="A17" s="365" t="n">
        <v>0</v>
      </c>
      <c r="B17" s="422" t="inlineStr">
        <is>
          <t>&gt; 4 years and &lt;= 5 years</t>
        </is>
      </c>
      <c r="C17" s="422" t="n"/>
      <c r="D17" s="426" t="n">
        <v>842</v>
      </c>
      <c r="E17" s="427" t="n">
        <v>1894</v>
      </c>
      <c r="F17" s="426" t="n">
        <v>410</v>
      </c>
      <c r="G17" s="427" t="n">
        <v>1996</v>
      </c>
    </row>
    <row customHeight="1" ht="12.8" r="18" s="349">
      <c r="A18" s="365" t="n">
        <v>0</v>
      </c>
      <c r="B18" s="422" t="inlineStr">
        <is>
          <t>&gt; 5 years and &lt;= 10 years</t>
        </is>
      </c>
      <c r="C18" s="423" t="n"/>
      <c r="D18" s="424" t="n">
        <v>1890</v>
      </c>
      <c r="E18" s="425" t="n">
        <v>4017</v>
      </c>
      <c r="F18" s="424" t="n">
        <v>2637</v>
      </c>
      <c r="G18" s="425" t="n">
        <v>3975</v>
      </c>
    </row>
    <row customHeight="1" ht="12.8" r="19" s="349">
      <c r="A19" s="365" t="n">
        <v>0</v>
      </c>
      <c r="B19" s="422" t="inlineStr">
        <is>
          <t>&gt; 10 years</t>
        </is>
      </c>
      <c r="C19" s="423" t="n"/>
      <c r="D19" s="424" t="n">
        <v>2541</v>
      </c>
      <c r="E19" s="425" t="n">
        <v>375</v>
      </c>
      <c r="F19" s="424" t="n">
        <v>2770</v>
      </c>
      <c r="G19" s="425" t="n">
        <v>479</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444</v>
      </c>
      <c r="E24" s="425" t="n">
        <v>395</v>
      </c>
      <c r="F24" s="424" t="n">
        <v>589</v>
      </c>
      <c r="G24" s="425" t="n">
        <v>799</v>
      </c>
    </row>
    <row customHeight="1" ht="12.8" r="25" s="349">
      <c r="A25" s="365" t="n">
        <v>1</v>
      </c>
      <c r="B25" s="422" t="inlineStr">
        <is>
          <t>&gt; 0,5 years and &lt;= 1 year</t>
        </is>
      </c>
      <c r="C25" s="423" t="n"/>
      <c r="D25" s="424" t="n">
        <v>333</v>
      </c>
      <c r="E25" s="425" t="n">
        <v>413</v>
      </c>
      <c r="F25" s="424" t="n">
        <v>127</v>
      </c>
      <c r="G25" s="425" t="n">
        <v>481</v>
      </c>
    </row>
    <row customHeight="1" ht="12.8" r="26" s="349">
      <c r="A26" s="365" t="n">
        <v>1</v>
      </c>
      <c r="B26" s="422" t="inlineStr">
        <is>
          <t>&gt; 1  year and &lt;= 1,5 years</t>
        </is>
      </c>
      <c r="C26" s="423" t="n"/>
      <c r="D26" s="424" t="n">
        <v>445</v>
      </c>
      <c r="E26" s="425" t="n">
        <v>369</v>
      </c>
      <c r="F26" s="424" t="n">
        <v>450</v>
      </c>
      <c r="G26" s="425" t="n">
        <v>374</v>
      </c>
    </row>
    <row customHeight="1" ht="12.8" r="27" s="349">
      <c r="A27" s="365" t="n">
        <v>1</v>
      </c>
      <c r="B27" s="422" t="inlineStr">
        <is>
          <t>&gt; 1,5 years and &lt;= 2 years</t>
        </is>
      </c>
      <c r="C27" s="422" t="n"/>
      <c r="D27" s="426" t="n">
        <v>351</v>
      </c>
      <c r="E27" s="427" t="n">
        <v>371</v>
      </c>
      <c r="F27" s="426" t="n">
        <v>424</v>
      </c>
      <c r="G27" s="427" t="n">
        <v>389</v>
      </c>
    </row>
    <row customHeight="1" ht="12.8" r="28" s="349">
      <c r="A28" s="365" t="n">
        <v>1</v>
      </c>
      <c r="B28" s="422" t="inlineStr">
        <is>
          <t>&gt; 2 years and &lt;= 3 years</t>
        </is>
      </c>
      <c r="C28" s="422" t="n"/>
      <c r="D28" s="426" t="n">
        <v>879</v>
      </c>
      <c r="E28" s="427" t="n">
        <v>754</v>
      </c>
      <c r="F28" s="426" t="n">
        <v>795</v>
      </c>
      <c r="G28" s="427" t="n">
        <v>721</v>
      </c>
    </row>
    <row customHeight="1" ht="12.8" r="29" s="349">
      <c r="A29" s="365" t="n">
        <v>1</v>
      </c>
      <c r="B29" s="422" t="inlineStr">
        <is>
          <t>&gt; 3 years and &lt;= 4 years</t>
        </is>
      </c>
      <c r="C29" s="422" t="n"/>
      <c r="D29" s="426" t="n">
        <v>684</v>
      </c>
      <c r="E29" s="427" t="n">
        <v>518</v>
      </c>
      <c r="F29" s="426" t="n">
        <v>945</v>
      </c>
      <c r="G29" s="427" t="n">
        <v>718</v>
      </c>
    </row>
    <row customHeight="1" ht="12.8" r="30" s="349">
      <c r="A30" s="365" t="n">
        <v>1</v>
      </c>
      <c r="B30" s="422" t="inlineStr">
        <is>
          <t>&gt; 4 years and &lt;= 5 years</t>
        </is>
      </c>
      <c r="C30" s="422" t="n"/>
      <c r="D30" s="426" t="n">
        <v>776</v>
      </c>
      <c r="E30" s="427" t="n">
        <v>535</v>
      </c>
      <c r="F30" s="426" t="n">
        <v>732</v>
      </c>
      <c r="G30" s="427" t="n">
        <v>487</v>
      </c>
    </row>
    <row customHeight="1" ht="12.8" r="31" s="349">
      <c r="A31" s="365" t="n">
        <v>1</v>
      </c>
      <c r="B31" s="422" t="inlineStr">
        <is>
          <t>&gt; 5 years and &lt;= 10 years</t>
        </is>
      </c>
      <c r="C31" s="423" t="n"/>
      <c r="D31" s="424" t="n">
        <v>3350</v>
      </c>
      <c r="E31" s="425" t="n">
        <v>3572</v>
      </c>
      <c r="F31" s="424" t="n">
        <v>3089</v>
      </c>
      <c r="G31" s="425" t="n">
        <v>3382</v>
      </c>
    </row>
    <row customHeight="1" ht="12.8" r="32" s="349">
      <c r="A32" s="365" t="n">
        <v>1</v>
      </c>
      <c r="B32" s="422" t="inlineStr">
        <is>
          <t>&gt; 10 years</t>
        </is>
      </c>
      <c r="C32" s="423" t="n"/>
      <c r="D32" s="426" t="n">
        <v>3383</v>
      </c>
      <c r="E32" s="427" t="n">
        <v>4845</v>
      </c>
      <c r="F32" s="426" t="n">
        <v>3856</v>
      </c>
      <c r="G32" s="427" t="n">
        <v>5277</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66</v>
      </c>
      <c r="E9" s="438" t="n">
        <v>76</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141</v>
      </c>
      <c r="E10" s="440" t="n">
        <v>163</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1343</v>
      </c>
      <c r="E11" s="440" t="n">
        <v>1437</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15396</v>
      </c>
      <c r="E12" s="440" t="n">
        <v>15908</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380</v>
      </c>
      <c r="E21" s="425" t="n">
        <v>403</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3414</v>
      </c>
      <c r="E22" s="440" t="n">
        <v>3844</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7978</v>
      </c>
      <c r="E23" s="446" t="n">
        <v>8381</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329</v>
      </c>
      <c r="H16" s="490" t="n">
        <v>13</v>
      </c>
      <c r="I16" s="490" t="n">
        <v>2535</v>
      </c>
      <c r="J16" s="490" t="n">
        <v>229</v>
      </c>
      <c r="K16" s="490" t="n">
        <v>0</v>
      </c>
      <c r="L16" s="490">
        <f>SUM(M16:R16)</f>
        <v/>
      </c>
      <c r="M16" s="490" t="n">
        <v>7762</v>
      </c>
      <c r="N16" s="490" t="n">
        <v>2461</v>
      </c>
      <c r="O16" s="490" t="n">
        <v>262</v>
      </c>
      <c r="P16" s="490" t="n">
        <v>2653</v>
      </c>
      <c r="Q16" s="490" t="n">
        <v>624</v>
      </c>
      <c r="R16" s="490" t="n">
        <v>79</v>
      </c>
      <c r="S16" s="491" t="n">
        <v>0</v>
      </c>
      <c r="T16" s="490" t="n">
        <v>0</v>
      </c>
    </row>
    <row customHeight="1" ht="12.75" r="17" s="349">
      <c r="B17" s="348" t="n"/>
      <c r="C17" s="484" t="n"/>
      <c r="D17" s="484">
        <f>"year "&amp;(AktJahr-1)</f>
        <v/>
      </c>
      <c r="E17" s="492">
        <f>F17+L17</f>
        <v/>
      </c>
      <c r="F17" s="492">
        <f>SUM(G17:K17)</f>
        <v/>
      </c>
      <c r="G17" s="492" t="n">
        <v>383</v>
      </c>
      <c r="H17" s="492" t="n">
        <v>6</v>
      </c>
      <c r="I17" s="492" t="n">
        <v>2534</v>
      </c>
      <c r="J17" s="492" t="n">
        <v>259</v>
      </c>
      <c r="K17" s="492" t="n">
        <v>0</v>
      </c>
      <c r="L17" s="492">
        <f>SUM(M17:R17)</f>
        <v/>
      </c>
      <c r="M17" s="492" t="n">
        <v>7504</v>
      </c>
      <c r="N17" s="492" t="n">
        <v>3128</v>
      </c>
      <c r="O17" s="492" t="n">
        <v>182</v>
      </c>
      <c r="P17" s="492" t="n">
        <v>2679</v>
      </c>
      <c r="Q17" s="492" t="n">
        <v>790</v>
      </c>
      <c r="R17" s="492" t="n">
        <v>121</v>
      </c>
      <c r="S17" s="493" t="n">
        <v>0</v>
      </c>
      <c r="T17" s="492" t="n">
        <v>0</v>
      </c>
    </row>
    <row customHeight="1" ht="12.8" r="18" s="349">
      <c r="B18" s="361" t="inlineStr">
        <is>
          <t>DE</t>
        </is>
      </c>
      <c r="C18" s="488" t="inlineStr">
        <is>
          <t>Germany</t>
        </is>
      </c>
      <c r="D18" s="489">
        <f>$D$16</f>
        <v/>
      </c>
      <c r="E18" s="490">
        <f>F18+L18</f>
        <v/>
      </c>
      <c r="F18" s="490">
        <f>SUM(G18:K18)</f>
        <v/>
      </c>
      <c r="G18" s="490" t="n">
        <v>329</v>
      </c>
      <c r="H18" s="490" t="n">
        <v>13</v>
      </c>
      <c r="I18" s="490" t="n">
        <v>2130</v>
      </c>
      <c r="J18" s="490" t="n">
        <v>179</v>
      </c>
      <c r="K18" s="490" t="n">
        <v>0</v>
      </c>
      <c r="L18" s="490">
        <f>SUM(M18:R18)</f>
        <v/>
      </c>
      <c r="M18" s="490" t="n">
        <v>2629</v>
      </c>
      <c r="N18" s="490" t="n">
        <v>763</v>
      </c>
      <c r="O18" s="490" t="n">
        <v>89</v>
      </c>
      <c r="P18" s="490" t="n">
        <v>745</v>
      </c>
      <c r="Q18" s="490" t="n">
        <v>455</v>
      </c>
      <c r="R18" s="490" t="n">
        <v>79</v>
      </c>
      <c r="S18" s="491" t="n">
        <v>0</v>
      </c>
      <c r="T18" s="490" t="n">
        <v>0</v>
      </c>
    </row>
    <row customHeight="1" ht="12.8" r="19" s="349">
      <c r="B19" s="348" t="n"/>
      <c r="C19" s="484" t="n"/>
      <c r="D19" s="484">
        <f>$D$17</f>
        <v/>
      </c>
      <c r="E19" s="492">
        <f>F19+L19</f>
        <v/>
      </c>
      <c r="F19" s="492">
        <f>SUM(G19:K19)</f>
        <v/>
      </c>
      <c r="G19" s="492" t="n">
        <v>383</v>
      </c>
      <c r="H19" s="492" t="n">
        <v>6</v>
      </c>
      <c r="I19" s="492" t="n">
        <v>2131</v>
      </c>
      <c r="J19" s="492" t="n">
        <v>220</v>
      </c>
      <c r="K19" s="492" t="n">
        <v>0</v>
      </c>
      <c r="L19" s="492">
        <f>SUM(M19:R19)</f>
        <v/>
      </c>
      <c r="M19" s="492" t="n">
        <v>2606</v>
      </c>
      <c r="N19" s="492" t="n">
        <v>1022</v>
      </c>
      <c r="O19" s="492" t="n">
        <v>96</v>
      </c>
      <c r="P19" s="492" t="n">
        <v>870</v>
      </c>
      <c r="Q19" s="492" t="n">
        <v>594</v>
      </c>
      <c r="R19" s="492" t="n">
        <v>121</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131</v>
      </c>
      <c r="N20" s="490" t="n">
        <v>77</v>
      </c>
      <c r="O20" s="490" t="n">
        <v>0</v>
      </c>
      <c r="P20" s="490" t="n">
        <v>68</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175</v>
      </c>
      <c r="N21" s="492" t="n">
        <v>43</v>
      </c>
      <c r="O21" s="492" t="n">
        <v>0</v>
      </c>
      <c r="P21" s="492" t="n">
        <v>40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81</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81</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76</v>
      </c>
      <c r="N28" s="490" t="n">
        <v>123</v>
      </c>
      <c r="O28" s="490" t="n">
        <v>41</v>
      </c>
      <c r="P28" s="490" t="n">
        <v>45</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61</v>
      </c>
      <c r="N29" s="492" t="n">
        <v>123</v>
      </c>
      <c r="O29" s="492" t="n">
        <v>0</v>
      </c>
      <c r="P29" s="492" t="n">
        <v>28</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67</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14</v>
      </c>
      <c r="J34" s="490" t="n">
        <v>0</v>
      </c>
      <c r="K34" s="490" t="n">
        <v>0</v>
      </c>
      <c r="L34" s="490">
        <f>SUM(M34:R34)</f>
        <v/>
      </c>
      <c r="M34" s="490" t="n">
        <v>95</v>
      </c>
      <c r="N34" s="490" t="n">
        <v>86</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84</v>
      </c>
      <c r="N35" s="492" t="n">
        <v>86</v>
      </c>
      <c r="O35" s="492" t="n">
        <v>0</v>
      </c>
      <c r="P35" s="492" t="n">
        <v>147</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1428</v>
      </c>
      <c r="N36" s="490" t="n">
        <v>168</v>
      </c>
      <c r="O36" s="490" t="n">
        <v>56</v>
      </c>
      <c r="P36" s="490" t="n">
        <v>268</v>
      </c>
      <c r="Q36" s="490" t="n">
        <v>169</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1329</v>
      </c>
      <c r="N37" s="492" t="n">
        <v>170</v>
      </c>
      <c r="O37" s="492" t="n">
        <v>57</v>
      </c>
      <c r="P37" s="492" t="n">
        <v>194</v>
      </c>
      <c r="Q37" s="492" t="n">
        <v>128</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464</v>
      </c>
      <c r="N38" s="490" t="n">
        <v>487</v>
      </c>
      <c r="O38" s="490" t="n">
        <v>27</v>
      </c>
      <c r="P38" s="490" t="n">
        <v>720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555</v>
      </c>
      <c r="N39" s="492" t="n">
        <v>778</v>
      </c>
      <c r="O39" s="492" t="n">
        <v>14</v>
      </c>
      <c r="P39" s="492" t="n">
        <v>634</v>
      </c>
      <c r="Q39" s="492" t="n">
        <v>68</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56</v>
      </c>
      <c r="N42" s="490" t="n">
        <v>49</v>
      </c>
      <c r="O42" s="490" t="n">
        <v>0</v>
      </c>
      <c r="P42" s="490" t="n">
        <v>12</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41</v>
      </c>
      <c r="N43" s="492" t="n">
        <v>49</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37</v>
      </c>
      <c r="N46" s="490" t="n">
        <v>0</v>
      </c>
      <c r="O46" s="490" t="n">
        <v>0</v>
      </c>
      <c r="P46" s="490" t="n">
        <v>14</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37</v>
      </c>
      <c r="N47" s="492" t="n">
        <v>0</v>
      </c>
      <c r="O47" s="492" t="n">
        <v>0</v>
      </c>
      <c r="P47" s="492" t="n">
        <v>14</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27</v>
      </c>
      <c r="N52" s="490" t="n">
        <v>0</v>
      </c>
      <c r="O52" s="490" t="n">
        <v>0</v>
      </c>
      <c r="P52" s="490" t="n">
        <v>27</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27</v>
      </c>
      <c r="N53" s="492" t="n">
        <v>0</v>
      </c>
      <c r="O53" s="492" t="n">
        <v>0</v>
      </c>
      <c r="P53" s="492" t="n">
        <v>27</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69</v>
      </c>
      <c r="J56" s="490" t="n">
        <v>50</v>
      </c>
      <c r="K56" s="490" t="n">
        <v>0</v>
      </c>
      <c r="L56" s="490">
        <f>SUM(M56:R56)</f>
        <v/>
      </c>
      <c r="M56" s="490" t="n">
        <v>207</v>
      </c>
      <c r="N56" s="490" t="n">
        <v>42</v>
      </c>
      <c r="O56" s="490" t="n">
        <v>0</v>
      </c>
      <c r="P56" s="490" t="n">
        <v>215</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33</v>
      </c>
      <c r="J57" s="492" t="n">
        <v>39</v>
      </c>
      <c r="K57" s="492" t="n">
        <v>0</v>
      </c>
      <c r="L57" s="492">
        <f>SUM(M57:R57)</f>
        <v/>
      </c>
      <c r="M57" s="492" t="n">
        <v>177</v>
      </c>
      <c r="N57" s="492" t="n">
        <v>42</v>
      </c>
      <c r="O57" s="492" t="n">
        <v>0</v>
      </c>
      <c r="P57" s="492" t="n">
        <v>178</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468</v>
      </c>
      <c r="N58" s="490" t="n">
        <v>281</v>
      </c>
      <c r="O58" s="490" t="n">
        <v>15</v>
      </c>
      <c r="P58" s="490" t="n">
        <v>112</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480</v>
      </c>
      <c r="N59" s="492" t="n">
        <v>329</v>
      </c>
      <c r="O59" s="492" t="n">
        <v>15</v>
      </c>
      <c r="P59" s="492" t="n">
        <v>125</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110</v>
      </c>
      <c r="N62" s="490" t="n">
        <v>33</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30</v>
      </c>
      <c r="N63" s="492" t="n">
        <v>33</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22</v>
      </c>
      <c r="O64" s="490" t="n">
        <v>0</v>
      </c>
      <c r="P64" s="490" t="n">
        <v>64</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22</v>
      </c>
      <c r="O65" s="492" t="n">
        <v>0</v>
      </c>
      <c r="P65" s="492" t="n">
        <v>51</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45</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47</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75</v>
      </c>
      <c r="N68" s="490" t="n">
        <v>85</v>
      </c>
      <c r="O68" s="490" t="n">
        <v>0</v>
      </c>
      <c r="P68" s="490" t="n">
        <v>16</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75</v>
      </c>
      <c r="N69" s="492" t="n">
        <v>85</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270</v>
      </c>
      <c r="N70" s="490" t="n">
        <v>163</v>
      </c>
      <c r="O70" s="490" t="n">
        <v>0</v>
      </c>
      <c r="P70" s="490" t="n">
        <v>146</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132</v>
      </c>
      <c r="J71" s="492" t="n">
        <v>0</v>
      </c>
      <c r="K71" s="492" t="n">
        <v>0</v>
      </c>
      <c r="L71" s="492">
        <f>SUM(M71:R71)</f>
        <v/>
      </c>
      <c r="M71" s="492" t="n">
        <v>306</v>
      </c>
      <c r="N71" s="492" t="n">
        <v>157</v>
      </c>
      <c r="O71" s="492" t="n">
        <v>0</v>
      </c>
      <c r="P71" s="492" t="n">
        <v>83</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74</v>
      </c>
      <c r="N82" s="490" t="n">
        <v>37</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76</v>
      </c>
      <c r="N83" s="492" t="n">
        <v>38</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322</v>
      </c>
      <c r="J84" s="490" t="n">
        <v>0</v>
      </c>
      <c r="K84" s="490" t="n">
        <v>0</v>
      </c>
      <c r="L84" s="490">
        <f>SUM(M84:R84)</f>
        <v/>
      </c>
      <c r="M84" s="490" t="n">
        <v>1534</v>
      </c>
      <c r="N84" s="490" t="n">
        <v>0</v>
      </c>
      <c r="O84" s="490" t="n">
        <v>34</v>
      </c>
      <c r="P84" s="490" t="n">
        <v>201</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238</v>
      </c>
      <c r="J85" s="492" t="n">
        <v>0</v>
      </c>
      <c r="K85" s="492" t="n">
        <v>0</v>
      </c>
      <c r="L85" s="492">
        <f>SUM(M85:R85)</f>
        <v/>
      </c>
      <c r="M85" s="492" t="n">
        <v>1364</v>
      </c>
      <c r="N85" s="492" t="n">
        <v>104</v>
      </c>
      <c r="O85" s="492" t="n">
        <v>0</v>
      </c>
      <c r="P85" s="492" t="n">
        <v>221</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584</v>
      </c>
      <c r="G12" s="533" t="n">
        <v>3737</v>
      </c>
      <c r="H12" s="490" t="n">
        <v>3387</v>
      </c>
      <c r="I12" s="490" t="n">
        <v>958</v>
      </c>
      <c r="J12" s="534" t="n">
        <v>1536</v>
      </c>
      <c r="K12" s="533" t="n">
        <v>1072</v>
      </c>
      <c r="L12" s="490" t="n">
        <v>734</v>
      </c>
      <c r="M12" s="490" t="n">
        <v>275</v>
      </c>
      <c r="N12" s="535" t="n">
        <v>72</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707</v>
      </c>
      <c r="G13" s="538" t="n">
        <v>3859</v>
      </c>
      <c r="H13" s="539" t="n">
        <v>4139</v>
      </c>
      <c r="I13" s="539" t="n">
        <v>821</v>
      </c>
      <c r="J13" s="540" t="n">
        <v>1669</v>
      </c>
      <c r="K13" s="538" t="n">
        <v>1216</v>
      </c>
      <c r="L13" s="539" t="n">
        <v>612</v>
      </c>
      <c r="M13" s="539" t="n">
        <v>235</v>
      </c>
      <c r="N13" s="541" t="n">
        <v>78</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430</v>
      </c>
      <c r="G14" s="533" t="n">
        <v>200</v>
      </c>
      <c r="H14" s="490" t="n">
        <v>2003</v>
      </c>
      <c r="I14" s="490" t="n">
        <v>73</v>
      </c>
      <c r="J14" s="534" t="n">
        <v>275</v>
      </c>
      <c r="K14" s="533" t="n">
        <v>436</v>
      </c>
      <c r="L14" s="490" t="n">
        <v>148</v>
      </c>
      <c r="M14" s="490" t="n">
        <v>78</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529</v>
      </c>
      <c r="G15" s="538" t="n">
        <v>342</v>
      </c>
      <c r="H15" s="539" t="n">
        <v>2502</v>
      </c>
      <c r="I15" s="539" t="n">
        <v>79</v>
      </c>
      <c r="J15" s="540" t="n">
        <v>284</v>
      </c>
      <c r="K15" s="538" t="n">
        <v>536</v>
      </c>
      <c r="L15" s="539" t="n">
        <v>181</v>
      </c>
      <c r="M15" s="539" t="n">
        <v>95</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3175</v>
      </c>
      <c r="H16" s="490" t="n">
        <v>0</v>
      </c>
      <c r="I16" s="490" t="n">
        <v>0</v>
      </c>
      <c r="J16" s="534" t="n">
        <v>0</v>
      </c>
      <c r="K16" s="533" t="n">
        <v>370</v>
      </c>
      <c r="L16" s="490" t="n">
        <v>318</v>
      </c>
      <c r="M16" s="490" t="n">
        <v>61</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3175</v>
      </c>
      <c r="H17" s="539" t="n">
        <v>0</v>
      </c>
      <c r="I17" s="539" t="n">
        <v>0</v>
      </c>
      <c r="J17" s="540" t="n">
        <v>0</v>
      </c>
      <c r="K17" s="538" t="n">
        <v>370</v>
      </c>
      <c r="L17" s="539" t="n">
        <v>126</v>
      </c>
      <c r="M17" s="539" t="n">
        <v>65</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50</v>
      </c>
      <c r="L18" s="490" t="n">
        <v>73</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50</v>
      </c>
      <c r="L19" s="539" t="n">
        <v>92</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8</v>
      </c>
      <c r="H30" s="490" t="n">
        <v>0</v>
      </c>
      <c r="I30" s="490" t="n">
        <v>23</v>
      </c>
      <c r="J30" s="534" t="n">
        <v>40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9</v>
      </c>
      <c r="H31" s="539" t="n">
        <v>0</v>
      </c>
      <c r="I31" s="539" t="n">
        <v>27</v>
      </c>
      <c r="J31" s="540" t="n">
        <v>56</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24</v>
      </c>
      <c r="G32" s="533" t="n">
        <v>176</v>
      </c>
      <c r="H32" s="490" t="n">
        <v>837</v>
      </c>
      <c r="I32" s="490" t="n">
        <v>637</v>
      </c>
      <c r="J32" s="534" t="n">
        <v>821</v>
      </c>
      <c r="K32" s="533" t="n">
        <v>128</v>
      </c>
      <c r="L32" s="490" t="n">
        <v>62</v>
      </c>
      <c r="M32" s="490" t="n">
        <v>136</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35</v>
      </c>
      <c r="G33" s="538" t="n">
        <v>188</v>
      </c>
      <c r="H33" s="539" t="n">
        <v>967</v>
      </c>
      <c r="I33" s="539" t="n">
        <v>575</v>
      </c>
      <c r="J33" s="540" t="n">
        <v>987</v>
      </c>
      <c r="K33" s="538" t="n">
        <v>141</v>
      </c>
      <c r="L33" s="539" t="n">
        <v>66</v>
      </c>
      <c r="M33" s="539" t="n">
        <v>75</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7</v>
      </c>
      <c r="G34" s="533" t="n">
        <v>0</v>
      </c>
      <c r="H34" s="490" t="n">
        <v>12</v>
      </c>
      <c r="I34" s="490" t="n">
        <v>152</v>
      </c>
      <c r="J34" s="534" t="n">
        <v>0</v>
      </c>
      <c r="K34" s="533" t="n">
        <v>7</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8</v>
      </c>
      <c r="G35" s="538" t="n">
        <v>0</v>
      </c>
      <c r="H35" s="539" t="n">
        <v>11</v>
      </c>
      <c r="I35" s="539" t="n">
        <v>58</v>
      </c>
      <c r="J35" s="540" t="n">
        <v>0</v>
      </c>
      <c r="K35" s="538" t="n">
        <v>8</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234</v>
      </c>
      <c r="I42" s="490" t="n">
        <v>13</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298</v>
      </c>
      <c r="I43" s="539" t="n">
        <v>22</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51</v>
      </c>
      <c r="G52" s="533" t="n">
        <v>0</v>
      </c>
      <c r="H52" s="490" t="n">
        <v>0</v>
      </c>
      <c r="I52" s="490" t="n">
        <v>0</v>
      </c>
      <c r="J52" s="534" t="n">
        <v>0</v>
      </c>
      <c r="K52" s="533" t="n">
        <v>51</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57</v>
      </c>
      <c r="G53" s="538" t="n">
        <v>0</v>
      </c>
      <c r="H53" s="539" t="n">
        <v>0</v>
      </c>
      <c r="I53" s="539" t="n">
        <v>0</v>
      </c>
      <c r="J53" s="540" t="n">
        <v>0</v>
      </c>
      <c r="K53" s="538" t="n">
        <v>57</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180</v>
      </c>
      <c r="K56" s="533" t="n">
        <v>0</v>
      </c>
      <c r="L56" s="490" t="n">
        <v>133</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147</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30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54</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301</v>
      </c>
      <c r="I64" s="490" t="n">
        <v>0</v>
      </c>
      <c r="J64" s="534" t="n">
        <v>47</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361</v>
      </c>
      <c r="I65" s="539" t="n">
        <v>0</v>
      </c>
      <c r="J65" s="540" t="n">
        <v>60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72</v>
      </c>
      <c r="G68" s="533" t="n">
        <v>0</v>
      </c>
      <c r="H68" s="490" t="n">
        <v>0</v>
      </c>
      <c r="I68" s="490" t="n">
        <v>0</v>
      </c>
      <c r="J68" s="534" t="n">
        <v>0</v>
      </c>
      <c r="K68" s="533" t="n">
        <v>0</v>
      </c>
      <c r="L68" s="490" t="n">
        <v>0</v>
      </c>
      <c r="M68" s="490" t="n">
        <v>0</v>
      </c>
      <c r="N68" s="535" t="n">
        <v>72</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78</v>
      </c>
      <c r="G69" s="538" t="n">
        <v>0</v>
      </c>
      <c r="H69" s="539" t="n">
        <v>0</v>
      </c>
      <c r="I69" s="539" t="n">
        <v>0</v>
      </c>
      <c r="J69" s="540" t="n">
        <v>0</v>
      </c>
      <c r="K69" s="538" t="n">
        <v>0</v>
      </c>
      <c r="L69" s="539" t="n">
        <v>0</v>
      </c>
      <c r="M69" s="539" t="n">
        <v>0</v>
      </c>
      <c r="N69" s="541" t="n">
        <v>78</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178</v>
      </c>
      <c r="H72" s="490" t="n">
        <v>0</v>
      </c>
      <c r="I72" s="490" t="n">
        <v>60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145</v>
      </c>
      <c r="H73" s="539" t="n">
        <v>0</v>
      </c>
      <c r="I73" s="539" t="n">
        <v>60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173</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282</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1430</v>
      </c>
      <c r="F13" s="490" t="n">
        <v>0</v>
      </c>
      <c r="G13" s="490" t="n">
        <v>1335</v>
      </c>
      <c r="H13" s="490" t="n">
        <v>0</v>
      </c>
      <c r="I13" s="535" t="n">
        <v>95</v>
      </c>
    </row>
    <row customHeight="1" ht="12.8" r="14" s="349">
      <c r="B14" s="604" t="n"/>
      <c r="C14" s="439" t="n"/>
      <c r="D14" s="439">
        <f>"Jahr "&amp;(AktJahr-1)</f>
        <v/>
      </c>
      <c r="E14" s="536" t="n">
        <v>708</v>
      </c>
      <c r="F14" s="539" t="n">
        <v>0</v>
      </c>
      <c r="G14" s="539" t="n">
        <v>63</v>
      </c>
      <c r="H14" s="539" t="n">
        <v>0</v>
      </c>
      <c r="I14" s="541" t="n">
        <v>645</v>
      </c>
    </row>
    <row customHeight="1" ht="12.8" r="15" s="349">
      <c r="B15" s="604" t="inlineStr">
        <is>
          <t>DE</t>
        </is>
      </c>
      <c r="C15" s="488" t="inlineStr">
        <is>
          <t>Germany</t>
        </is>
      </c>
      <c r="D15" s="489">
        <f>$D$13</f>
        <v/>
      </c>
      <c r="E15" s="531" t="n">
        <v>1300</v>
      </c>
      <c r="F15" s="490" t="n">
        <v>0</v>
      </c>
      <c r="G15" s="490" t="n">
        <v>1300</v>
      </c>
      <c r="H15" s="490" t="n">
        <v>0</v>
      </c>
      <c r="I15" s="535" t="n">
        <v>0</v>
      </c>
    </row>
    <row customHeight="1" ht="12.8" r="16" s="349">
      <c r="B16" s="604" t="n"/>
      <c r="C16" s="439" t="n"/>
      <c r="D16" s="439">
        <f>$D$14</f>
        <v/>
      </c>
      <c r="E16" s="536" t="n">
        <v>29</v>
      </c>
      <c r="F16" s="539" t="n">
        <v>0</v>
      </c>
      <c r="G16" s="539" t="n">
        <v>29</v>
      </c>
      <c r="H16" s="539" t="n">
        <v>0</v>
      </c>
      <c r="I16" s="541" t="n">
        <v>0</v>
      </c>
    </row>
    <row customHeight="1" ht="12.8" r="17" s="349">
      <c r="B17" s="605" t="inlineStr">
        <is>
          <t>AT</t>
        </is>
      </c>
      <c r="C17" s="488" t="inlineStr">
        <is>
          <t>Austria</t>
        </is>
      </c>
      <c r="D17" s="489">
        <f>$D$13</f>
        <v/>
      </c>
      <c r="E17" s="531" t="n">
        <v>2</v>
      </c>
      <c r="F17" s="490" t="n">
        <v>0</v>
      </c>
      <c r="G17" s="490" t="n">
        <v>0</v>
      </c>
      <c r="H17" s="490" t="n">
        <v>0</v>
      </c>
      <c r="I17" s="535" t="n">
        <v>2</v>
      </c>
    </row>
    <row customHeight="1" ht="12.8" r="18" s="349">
      <c r="B18" s="604" t="n"/>
      <c r="C18" s="439" t="n"/>
      <c r="D18" s="439">
        <f>$D$14</f>
        <v/>
      </c>
      <c r="E18" s="536" t="n">
        <v>2</v>
      </c>
      <c r="F18" s="539" t="n">
        <v>0</v>
      </c>
      <c r="G18" s="539" t="n">
        <v>0</v>
      </c>
      <c r="H18" s="539" t="n">
        <v>0</v>
      </c>
      <c r="I18" s="541" t="n">
        <v>2</v>
      </c>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v>80</v>
      </c>
      <c r="F43" s="490" t="n">
        <v>0</v>
      </c>
      <c r="G43" s="490" t="n">
        <v>0</v>
      </c>
      <c r="H43" s="490" t="n">
        <v>0</v>
      </c>
      <c r="I43" s="535" t="n">
        <v>80</v>
      </c>
    </row>
    <row customHeight="1" ht="12.8" r="44" s="349">
      <c r="B44" s="604" t="n"/>
      <c r="C44" s="439" t="n"/>
      <c r="D44" s="439">
        <f>$D$14</f>
        <v/>
      </c>
      <c r="E44" s="536" t="n">
        <v>80</v>
      </c>
      <c r="F44" s="539" t="n">
        <v>0</v>
      </c>
      <c r="G44" s="539" t="n">
        <v>0</v>
      </c>
      <c r="H44" s="539" t="n">
        <v>0</v>
      </c>
      <c r="I44" s="541" t="n">
        <v>80</v>
      </c>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v>35</v>
      </c>
      <c r="F49" s="490" t="n">
        <v>0</v>
      </c>
      <c r="G49" s="490" t="n">
        <v>35</v>
      </c>
      <c r="H49" s="490" t="n">
        <v>0</v>
      </c>
      <c r="I49" s="535" t="n">
        <v>0</v>
      </c>
    </row>
    <row customHeight="1" ht="12.8" r="50" s="349">
      <c r="B50" s="604" t="n"/>
      <c r="C50" s="439" t="n"/>
      <c r="D50" s="439">
        <f>$D$14</f>
        <v/>
      </c>
      <c r="E50" s="536" t="n">
        <v>34</v>
      </c>
      <c r="F50" s="539" t="n">
        <v>0</v>
      </c>
      <c r="G50" s="539" t="n">
        <v>34</v>
      </c>
      <c r="H50" s="539" t="n">
        <v>0</v>
      </c>
      <c r="I50" s="541" t="n">
        <v>0</v>
      </c>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v>13</v>
      </c>
      <c r="F65" s="490" t="n">
        <v>0</v>
      </c>
      <c r="G65" s="490" t="n">
        <v>0</v>
      </c>
      <c r="H65" s="490" t="n">
        <v>0</v>
      </c>
      <c r="I65" s="535" t="n">
        <v>13</v>
      </c>
    </row>
    <row customHeight="1" ht="12.8" r="66" s="349">
      <c r="B66" s="604" t="n"/>
      <c r="C66" s="439" t="n"/>
      <c r="D66" s="439">
        <f>$D$14</f>
        <v/>
      </c>
      <c r="E66" s="536" t="n">
        <v>513</v>
      </c>
      <c r="F66" s="539" t="n">
        <v>0</v>
      </c>
      <c r="G66" s="539" t="n">
        <v>0</v>
      </c>
      <c r="H66" s="539" t="n">
        <v>0</v>
      </c>
      <c r="I66" s="541" t="n">
        <v>513</v>
      </c>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v>50</v>
      </c>
      <c r="F74" s="539" t="n">
        <v>0</v>
      </c>
      <c r="G74" s="539" t="n">
        <v>0</v>
      </c>
      <c r="H74" s="539" t="n">
        <v>0</v>
      </c>
      <c r="I74" s="541" t="n">
        <v>50</v>
      </c>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