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668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Münchener Hypothekenbank eG</t>
        </is>
      </c>
      <c r="H2" s="4" t="n"/>
      <c r="I2" s="4" t="n"/>
    </row>
    <row r="3" ht="15" customHeight="1" s="431">
      <c r="G3" s="5" t="inlineStr">
        <is>
          <t>Karl-Scharnagl-Ring 10</t>
        </is>
      </c>
      <c r="H3" s="6" t="n"/>
      <c r="I3" s="6" t="n"/>
    </row>
    <row r="4" ht="15" customHeight="1" s="431">
      <c r="G4" s="5" t="inlineStr">
        <is>
          <t>80539 München</t>
        </is>
      </c>
      <c r="H4" s="6" t="n"/>
      <c r="I4" s="6" t="n"/>
      <c r="J4" s="7" t="n"/>
    </row>
    <row r="5" ht="15" customHeight="1" s="431">
      <c r="G5" s="5" t="inlineStr">
        <is>
          <t>Telefon: +49 89 5387 - 800</t>
        </is>
      </c>
      <c r="H5" s="6" t="n"/>
      <c r="I5" s="6" t="n"/>
      <c r="J5" s="7" t="n"/>
    </row>
    <row r="6" ht="15" customHeight="1" s="431">
      <c r="G6" s="5" t="inlineStr">
        <is>
          <t>Telefax: +49 89 5387 - 900</t>
        </is>
      </c>
      <c r="H6" s="6" t="n"/>
      <c r="I6" s="6" t="n"/>
      <c r="J6" s="7" t="n"/>
    </row>
    <row r="7" ht="15" customHeight="1" s="431">
      <c r="G7" s="5" t="inlineStr">
        <is>
          <t>E-Mail: serviceteam800@muenchenerhyp.de</t>
        </is>
      </c>
      <c r="H7" s="6" t="n"/>
      <c r="I7" s="6" t="n"/>
    </row>
    <row r="8" ht="14.1" customFormat="1" customHeight="1" s="8">
      <c r="A8" s="9" t="n"/>
      <c r="G8" s="5" t="inlineStr">
        <is>
          <t>Internet: www.muenchenerhyp.de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31648.8</v>
      </c>
      <c r="E21" s="387" t="n">
        <v>31377.142</v>
      </c>
      <c r="F21" s="386" t="n">
        <v>28620.8</v>
      </c>
      <c r="G21" s="387" t="n">
        <v>31904.779</v>
      </c>
      <c r="H21" s="386" t="n">
        <v>20946.6</v>
      </c>
      <c r="I21" s="387" t="n">
        <v>29889.867</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34743.4</v>
      </c>
      <c r="E23" s="391" t="n">
        <v>33235.747</v>
      </c>
      <c r="F23" s="390" t="n">
        <v>32934.1</v>
      </c>
      <c r="G23" s="391" t="n">
        <v>35569.705</v>
      </c>
      <c r="H23" s="390" t="n">
        <v>24567</v>
      </c>
      <c r="I23" s="391" t="n">
        <v>33198.188</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1145.6</v>
      </c>
      <c r="E27" s="387" t="n">
        <v>0</v>
      </c>
      <c r="F27" s="386" t="n">
        <v>572.4</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1949</v>
      </c>
      <c r="E29" s="394" t="n">
        <v>0</v>
      </c>
      <c r="F29" s="393" t="n">
        <v>3740.9</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3094.36</v>
      </c>
      <c r="E31" s="27" t="n">
        <v>1858.605</v>
      </c>
      <c r="F31" s="26" t="n">
        <v>4313.3</v>
      </c>
      <c r="G31" s="27" t="n">
        <v>3664.926</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1291.7</v>
      </c>
      <c r="E37" s="387" t="n">
        <v>1406.393</v>
      </c>
      <c r="F37" s="386" t="n">
        <v>1390.4</v>
      </c>
      <c r="G37" s="387" t="n">
        <v>1732.122</v>
      </c>
      <c r="H37" s="386" t="n">
        <v>971</v>
      </c>
      <c r="I37" s="387" t="n">
        <v>1615.921</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1448.7</v>
      </c>
      <c r="E39" s="391" t="n">
        <v>1533.57</v>
      </c>
      <c r="F39" s="390" t="n">
        <v>1552.2</v>
      </c>
      <c r="G39" s="391" t="n">
        <v>1972.358</v>
      </c>
      <c r="H39" s="390" t="n">
        <v>1019.1</v>
      </c>
      <c r="I39" s="391" t="n">
        <v>1769.192</v>
      </c>
    </row>
    <row r="40" ht="15" customHeight="1" s="431">
      <c r="A40" s="17" t="n">
        <v>1</v>
      </c>
      <c r="B40" s="392" t="inlineStr">
        <is>
          <t>of which derivatives</t>
        </is>
      </c>
      <c r="C40" s="392">
        <f>C37</f>
        <v/>
      </c>
      <c r="D40" s="393" t="n">
        <v>0</v>
      </c>
      <c r="E40" s="394" t="n">
        <v>0</v>
      </c>
      <c r="F40" s="393" t="n">
        <v>13.2</v>
      </c>
      <c r="G40" s="394" t="n">
        <v>28.809</v>
      </c>
      <c r="H40" s="393" t="n">
        <v>-15.8</v>
      </c>
      <c r="I40" s="394" t="n">
        <v>20.749</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50.4</v>
      </c>
      <c r="E43" s="387" t="n">
        <v>0</v>
      </c>
      <c r="F43" s="386" t="n">
        <v>27.8</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106.6</v>
      </c>
      <c r="E45" s="394" t="n">
        <v>0</v>
      </c>
      <c r="F45" s="393" t="n">
        <v>134</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157</v>
      </c>
      <c r="E47" s="27" t="n">
        <v>127.177</v>
      </c>
      <c r="F47" s="26" t="n">
        <v>161.8</v>
      </c>
      <c r="G47" s="27" t="n">
        <v>240.236</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13.2</v>
      </c>
      <c r="F13" s="83" t="n">
        <v>0</v>
      </c>
      <c r="G13" s="121" t="n">
        <v>0</v>
      </c>
      <c r="H13" s="83" t="n">
        <v>13.2</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13.2</v>
      </c>
      <c r="F15" s="83" t="n">
        <v>0</v>
      </c>
      <c r="G15" s="121" t="n">
        <v>0</v>
      </c>
      <c r="H15" s="83" t="n">
        <v>13.2</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31648.8</v>
      </c>
      <c r="E9" s="219" t="n">
        <v>31377.142</v>
      </c>
    </row>
    <row r="10" ht="21.75" customFormat="1" customHeight="1" s="161" thickBot="1">
      <c r="A10" s="162" t="n">
        <v>0</v>
      </c>
      <c r="B10" s="243" t="inlineStr">
        <is>
          <t xml:space="preserve">thereof percentage share of fixed-rate Pfandbriefe
section 28 para. 1 no. 13 </t>
        </is>
      </c>
      <c r="C10" s="163" t="inlineStr">
        <is>
          <t>%</t>
        </is>
      </c>
      <c r="D10" s="164" t="n">
        <v>96</v>
      </c>
      <c r="E10" s="206" t="n">
        <v>85</v>
      </c>
    </row>
    <row r="11" ht="13.5" customHeight="1" s="431" thickBot="1">
      <c r="A11" s="214" t="n">
        <v>0</v>
      </c>
      <c r="B11" s="202" t="n"/>
      <c r="C11" s="21" t="n"/>
      <c r="D11" s="21" t="n"/>
      <c r="E11" s="207" t="n"/>
    </row>
    <row r="12">
      <c r="A12" s="214" t="n">
        <v>0</v>
      </c>
      <c r="B12" s="241" t="inlineStr">
        <is>
          <t>Cover Pool</t>
        </is>
      </c>
      <c r="C12" s="244" t="inlineStr">
        <is>
          <t>(€ mn.)</t>
        </is>
      </c>
      <c r="D12" s="204" t="n">
        <v>34743.4</v>
      </c>
      <c r="E12" s="205" t="n">
        <v>33235.747</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96</v>
      </c>
      <c r="E18" s="209" t="n">
        <v>96</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618.6</v>
      </c>
      <c r="E20" s="209" t="n">
        <v>893.914</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-159.1</v>
      </c>
      <c r="E23" s="209" t="n">
        <v>-66.36199999999999</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323.6</v>
      </c>
      <c r="E28" s="209" t="n">
        <v>124.236</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5.29</v>
      </c>
      <c r="E30" s="209" t="n">
        <v>5</v>
      </c>
    </row>
    <row r="31" ht="31.5" customHeight="1" s="431">
      <c r="A31" s="214" t="n">
        <v>0</v>
      </c>
      <c r="B31" s="169" t="inlineStr">
        <is>
          <t xml:space="preserve">average loan-to-value ratio, weighted using the mortgage lending value
section 28 para. 2 no. 3  </t>
        </is>
      </c>
      <c r="C31" s="168" t="inlineStr">
        <is>
          <t>%</t>
        </is>
      </c>
      <c r="D31" s="167" t="n">
        <v>52.3</v>
      </c>
      <c r="E31" s="209" t="n">
        <v>52</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776.7</v>
      </c>
      <c r="E35" s="209" t="n">
        <v>0</v>
      </c>
    </row>
    <row r="36">
      <c r="A36" s="214" t="n"/>
      <c r="B36" s="236" t="inlineStr">
        <is>
          <t>Day on which the largest negative sum results</t>
        </is>
      </c>
      <c r="C36" s="166" t="inlineStr">
        <is>
          <t>Day (1-180)</t>
        </is>
      </c>
      <c r="D36" s="379" t="n">
        <v>179</v>
      </c>
      <c r="E36" s="380" t="n">
        <v>0</v>
      </c>
    </row>
    <row r="37" ht="21.75" customHeight="1" s="431" thickBot="1">
      <c r="A37" s="214" t="n">
        <v>1</v>
      </c>
      <c r="B37" s="170" t="inlineStr">
        <is>
          <t>Total amount of cover assets meeting the requirements of section 4 para 1a s. 3 Pfandbrief Act</t>
        </is>
      </c>
      <c r="C37" s="242" t="inlineStr">
        <is>
          <t>(€ mn.)</t>
        </is>
      </c>
      <c r="D37" s="211" t="n">
        <v>816.8</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0.25</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1291.7</v>
      </c>
      <c r="E9" s="219" t="n">
        <v>1406.393</v>
      </c>
    </row>
    <row r="10" ht="21.75" customHeight="1" s="431" thickBot="1">
      <c r="A10" s="214" t="n">
        <v>1</v>
      </c>
      <c r="B10" s="243" t="inlineStr">
        <is>
          <t xml:space="preserve">thereof percentage share of fixed-rate Pfandbriefe
section 28 para. 1 no. 13 </t>
        </is>
      </c>
      <c r="C10" s="163" t="inlineStr">
        <is>
          <t>%</t>
        </is>
      </c>
      <c r="D10" s="164" t="n">
        <v>91</v>
      </c>
      <c r="E10" s="206" t="n">
        <v>92</v>
      </c>
    </row>
    <row r="11" ht="13.5" customHeight="1" s="431" thickBot="1">
      <c r="A11" s="214" t="n">
        <v>1</v>
      </c>
      <c r="B11" s="202" t="n"/>
      <c r="C11" s="21" t="n"/>
      <c r="D11" s="21" t="n"/>
      <c r="E11" s="207" t="n"/>
    </row>
    <row r="12">
      <c r="A12" s="214" t="n">
        <v>1</v>
      </c>
      <c r="B12" s="241" t="inlineStr">
        <is>
          <t>Cover Pool</t>
        </is>
      </c>
      <c r="C12" s="245" t="inlineStr">
        <is>
          <t>(€ mn.)</t>
        </is>
      </c>
      <c r="D12" s="218" t="n">
        <v>1448.7</v>
      </c>
      <c r="E12" s="219" t="n">
        <v>1533.57</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91</v>
      </c>
      <c r="E16" s="209" t="n">
        <v>93</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0</v>
      </c>
      <c r="E26" s="209" t="n">
        <v>0</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6.4</v>
      </c>
      <c r="E30" s="209" t="n">
        <v>0</v>
      </c>
    </row>
    <row r="31">
      <c r="A31" s="214" t="n"/>
      <c r="B31" s="236" t="inlineStr">
        <is>
          <t>Day on which the largest negative sum results</t>
        </is>
      </c>
      <c r="C31" s="166" t="inlineStr">
        <is>
          <t>Day (1-180)</t>
        </is>
      </c>
      <c r="D31" s="379" t="n">
        <v>20</v>
      </c>
      <c r="E31" s="380" t="n">
        <v>0</v>
      </c>
    </row>
    <row r="32" ht="21.75" customHeight="1" s="431" thickBot="1">
      <c r="A32" s="214" t="n"/>
      <c r="B32" s="170" t="inlineStr">
        <is>
          <t>Total amount of cover assets meeting the requirements of section 4 para 1a s. 3 Pfandbrief Act</t>
        </is>
      </c>
      <c r="C32" s="242" t="inlineStr">
        <is>
          <t>(€ mn.)</t>
        </is>
      </c>
      <c r="D32" s="211" t="n">
        <v>223.1</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0.91</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370.5" customHeight="1" s="431" thickBot="1">
      <c r="B10" s="224" t="inlineStr">
        <is>
          <t>ISIN</t>
        </is>
      </c>
      <c r="C10" s="201" t="inlineStr">
        <is>
          <t>(Mio. €)</t>
        </is>
      </c>
      <c r="D10" s="522" t="inlineStr">
        <is>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3.5" customHeight="1" s="431" thickBot="1">
      <c r="B15" s="224" t="inlineStr">
        <is>
          <t>ISIN</t>
        </is>
      </c>
      <c r="C15" s="201" t="inlineStr">
        <is>
          <t>(Mio. €)</t>
        </is>
      </c>
      <c r="D15" s="522" t="inlineStr">
        <is>
          <t>DE000MHB3349</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02.05.2023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MHB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Münchener Hypothekenbank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1845.6</v>
      </c>
      <c r="E11" s="44" t="n">
        <v>1198.6</v>
      </c>
      <c r="F11" s="43" t="n">
        <v>1193.862</v>
      </c>
      <c r="G11" s="44" t="n">
        <v>1488.578</v>
      </c>
      <c r="I11" s="43" t="n">
        <v>0</v>
      </c>
      <c r="J11" s="44" t="n">
        <v>0</v>
      </c>
    </row>
    <row r="12" ht="12.75" customHeight="1" s="431">
      <c r="A12" s="17" t="n">
        <v>0</v>
      </c>
      <c r="B12" s="425" t="inlineStr">
        <is>
          <t>&gt; 0,5 years and &lt;= 1 year</t>
        </is>
      </c>
      <c r="C12" s="426" t="n"/>
      <c r="D12" s="43" t="n">
        <v>1013.1</v>
      </c>
      <c r="E12" s="44" t="n">
        <v>1662.1</v>
      </c>
      <c r="F12" s="43" t="n">
        <v>851.8</v>
      </c>
      <c r="G12" s="44" t="n">
        <v>1452.206</v>
      </c>
      <c r="I12" s="43" t="n">
        <v>0</v>
      </c>
      <c r="J12" s="44" t="n">
        <v>0</v>
      </c>
    </row>
    <row r="13" ht="12.75" customHeight="1" s="431">
      <c r="A13" s="17" t="n"/>
      <c r="B13" s="425" t="inlineStr">
        <is>
          <t>&gt; 1  year and &lt;= 1,5 years</t>
        </is>
      </c>
      <c r="C13" s="426" t="n"/>
      <c r="D13" s="43" t="n">
        <v>903</v>
      </c>
      <c r="E13" s="44" t="n">
        <v>1232.7</v>
      </c>
      <c r="F13" s="43" t="n">
        <v>1709.265</v>
      </c>
      <c r="G13" s="44" t="n">
        <v>980.077</v>
      </c>
      <c r="I13" s="43" t="n">
        <v>1845.6</v>
      </c>
      <c r="J13" s="44" t="n">
        <v>0</v>
      </c>
    </row>
    <row r="14" ht="12.75" customHeight="1" s="431">
      <c r="A14" s="17" t="n">
        <v>0</v>
      </c>
      <c r="B14" s="425" t="inlineStr">
        <is>
          <t>&gt; 1,5 years and &lt;= 2 years</t>
        </is>
      </c>
      <c r="C14" s="425" t="n"/>
      <c r="D14" s="45" t="n">
        <v>1465.2</v>
      </c>
      <c r="E14" s="213" t="n">
        <v>1486.2</v>
      </c>
      <c r="F14" s="45" t="n">
        <v>828.832</v>
      </c>
      <c r="G14" s="213" t="n">
        <v>1471.39</v>
      </c>
      <c r="I14" s="43" t="n">
        <v>1013.1</v>
      </c>
      <c r="J14" s="44" t="n">
        <v>0</v>
      </c>
    </row>
    <row r="15" ht="12.75" customHeight="1" s="431">
      <c r="A15" s="17" t="n">
        <v>0</v>
      </c>
      <c r="B15" s="425" t="inlineStr">
        <is>
          <t>&gt; 2 years and &lt;= 3 years</t>
        </is>
      </c>
      <c r="C15" s="425" t="n"/>
      <c r="D15" s="45" t="n">
        <v>2436</v>
      </c>
      <c r="E15" s="213" t="n">
        <v>3081.3</v>
      </c>
      <c r="F15" s="45" t="n">
        <v>2189.316</v>
      </c>
      <c r="G15" s="213" t="n">
        <v>3064.302</v>
      </c>
      <c r="I15" s="43" t="n">
        <v>2368.1</v>
      </c>
      <c r="J15" s="44" t="n">
        <v>0</v>
      </c>
    </row>
    <row r="16" ht="12.75" customHeight="1" s="431">
      <c r="A16" s="17" t="n">
        <v>0</v>
      </c>
      <c r="B16" s="425" t="inlineStr">
        <is>
          <t>&gt; 3 years and &lt;= 4 years</t>
        </is>
      </c>
      <c r="C16" s="425" t="n"/>
      <c r="D16" s="45" t="n">
        <v>2347.6</v>
      </c>
      <c r="E16" s="213" t="n">
        <v>2861.4</v>
      </c>
      <c r="F16" s="45" t="n">
        <v>830.978</v>
      </c>
      <c r="G16" s="213" t="n">
        <v>2759.435</v>
      </c>
      <c r="I16" s="43" t="n">
        <v>2436</v>
      </c>
      <c r="J16" s="44" t="n">
        <v>0</v>
      </c>
    </row>
    <row r="17" ht="12.75" customHeight="1" s="431">
      <c r="A17" s="17" t="n">
        <v>0</v>
      </c>
      <c r="B17" s="425" t="inlineStr">
        <is>
          <t>&gt; 4 years and &lt;= 5 years</t>
        </is>
      </c>
      <c r="C17" s="425" t="n"/>
      <c r="D17" s="45" t="n">
        <v>2447.6</v>
      </c>
      <c r="E17" s="213" t="n">
        <v>2801.8</v>
      </c>
      <c r="F17" s="45" t="n">
        <v>2959.97</v>
      </c>
      <c r="G17" s="213" t="n">
        <v>2592.072</v>
      </c>
      <c r="I17" s="43" t="n">
        <v>2347.6</v>
      </c>
      <c r="J17" s="44" t="n">
        <v>0</v>
      </c>
    </row>
    <row r="18" ht="12.75" customHeight="1" s="431">
      <c r="A18" s="17" t="n">
        <v>0</v>
      </c>
      <c r="B18" s="425" t="inlineStr">
        <is>
          <t>&gt; 5 years and &lt;= 10 years</t>
        </is>
      </c>
      <c r="C18" s="426" t="n"/>
      <c r="D18" s="43" t="n">
        <v>8711.1</v>
      </c>
      <c r="E18" s="44" t="n">
        <v>10284.8</v>
      </c>
      <c r="F18" s="43" t="n">
        <v>8271.361000000001</v>
      </c>
      <c r="G18" s="44" t="n">
        <v>9695.793</v>
      </c>
      <c r="I18" s="43" t="n">
        <v>9292.700000000001</v>
      </c>
      <c r="J18" s="44" t="n">
        <v>0</v>
      </c>
    </row>
    <row r="19" ht="12.75" customHeight="1" s="431">
      <c r="A19" s="17" t="n">
        <v>0</v>
      </c>
      <c r="B19" s="425" t="inlineStr">
        <is>
          <t>&gt; 10 years</t>
        </is>
      </c>
      <c r="C19" s="426" t="n"/>
      <c r="D19" s="43" t="n">
        <v>10479.6</v>
      </c>
      <c r="E19" s="44" t="n">
        <v>10134.5</v>
      </c>
      <c r="F19" s="43" t="n">
        <v>12541.758</v>
      </c>
      <c r="G19" s="44" t="n">
        <v>9731.894</v>
      </c>
      <c r="I19" s="43" t="n">
        <v>12345.7</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45.5</v>
      </c>
      <c r="E24" s="44" t="n">
        <v>7.3</v>
      </c>
      <c r="F24" s="43" t="n">
        <v>15.506</v>
      </c>
      <c r="G24" s="44" t="n">
        <v>24.691</v>
      </c>
      <c r="I24" s="43" t="n">
        <v>0</v>
      </c>
      <c r="J24" s="44" t="n">
        <v>0</v>
      </c>
    </row>
    <row r="25" ht="12.75" customHeight="1" s="431">
      <c r="A25" s="17" t="n"/>
      <c r="B25" s="425" t="inlineStr">
        <is>
          <t>&gt; 0,5 years and &lt;= 1 year</t>
        </is>
      </c>
      <c r="C25" s="426" t="n"/>
      <c r="D25" s="43" t="n">
        <v>76.40000000000001</v>
      </c>
      <c r="E25" s="44" t="n">
        <v>34.8</v>
      </c>
      <c r="F25" s="43" t="n">
        <v>13.654</v>
      </c>
      <c r="G25" s="44" t="n">
        <v>24.741</v>
      </c>
      <c r="I25" s="43" t="n">
        <v>0</v>
      </c>
      <c r="J25" s="44" t="n">
        <v>0</v>
      </c>
    </row>
    <row r="26" ht="12.75" customHeight="1" s="431">
      <c r="A26" s="17" t="n">
        <v>1</v>
      </c>
      <c r="B26" s="425" t="inlineStr">
        <is>
          <t>&gt; 1  year and &lt;= 1,5 years</t>
        </is>
      </c>
      <c r="C26" s="426" t="n"/>
      <c r="D26" s="43" t="n">
        <v>50</v>
      </c>
      <c r="E26" s="44" t="n">
        <v>16.7</v>
      </c>
      <c r="F26" s="43" t="n">
        <v>55.5</v>
      </c>
      <c r="G26" s="44" t="n">
        <v>5.356</v>
      </c>
      <c r="I26" s="43" t="n">
        <v>45.5</v>
      </c>
      <c r="J26" s="44" t="n">
        <v>0</v>
      </c>
    </row>
    <row r="27" ht="12.75" customHeight="1" s="431">
      <c r="A27" s="17" t="n">
        <v>1</v>
      </c>
      <c r="B27" s="425" t="inlineStr">
        <is>
          <t>&gt; 1,5 years and &lt;= 2 years</t>
        </is>
      </c>
      <c r="C27" s="425" t="n"/>
      <c r="D27" s="45" t="n">
        <v>8.1</v>
      </c>
      <c r="E27" s="213" t="n">
        <v>27.7</v>
      </c>
      <c r="F27" s="45" t="n">
        <v>51.373</v>
      </c>
      <c r="G27" s="213" t="n">
        <v>8.234999999999999</v>
      </c>
      <c r="I27" s="43" t="n">
        <v>76.40000000000001</v>
      </c>
      <c r="J27" s="44" t="n">
        <v>0</v>
      </c>
    </row>
    <row r="28" ht="12.75" customHeight="1" s="431">
      <c r="A28" s="17" t="n">
        <v>1</v>
      </c>
      <c r="B28" s="425" t="inlineStr">
        <is>
          <t>&gt; 2 years and &lt;= 3 years</t>
        </is>
      </c>
      <c r="C28" s="425" t="n"/>
      <c r="D28" s="45" t="n">
        <v>117.8</v>
      </c>
      <c r="E28" s="213" t="n">
        <v>157.3</v>
      </c>
      <c r="F28" s="45" t="n">
        <v>83.08</v>
      </c>
      <c r="G28" s="213" t="n">
        <v>10.716</v>
      </c>
      <c r="I28" s="43" t="n">
        <v>58.1</v>
      </c>
      <c r="J28" s="44" t="n">
        <v>0</v>
      </c>
    </row>
    <row r="29" ht="12.75" customHeight="1" s="431">
      <c r="A29" s="17" t="n">
        <v>1</v>
      </c>
      <c r="B29" s="425" t="inlineStr">
        <is>
          <t>&gt; 3 years and &lt;= 4 years</t>
        </is>
      </c>
      <c r="C29" s="425" t="n"/>
      <c r="D29" s="45" t="n">
        <v>86.40000000000001</v>
      </c>
      <c r="E29" s="213" t="n">
        <v>99.5</v>
      </c>
      <c r="F29" s="45" t="n">
        <v>127.773</v>
      </c>
      <c r="G29" s="213" t="n">
        <v>106.201</v>
      </c>
      <c r="I29" s="43" t="n">
        <v>117.8</v>
      </c>
      <c r="J29" s="44" t="n">
        <v>0</v>
      </c>
    </row>
    <row r="30" ht="12.75" customHeight="1" s="431">
      <c r="A30" s="17" t="n">
        <v>1</v>
      </c>
      <c r="B30" s="425" t="inlineStr">
        <is>
          <t>&gt; 4 years and &lt;= 5 years</t>
        </is>
      </c>
      <c r="C30" s="425" t="n"/>
      <c r="D30" s="45" t="n">
        <v>77.7</v>
      </c>
      <c r="E30" s="213" t="n">
        <v>40.6</v>
      </c>
      <c r="F30" s="45" t="n">
        <v>68.453</v>
      </c>
      <c r="G30" s="213" t="n">
        <v>119.557</v>
      </c>
      <c r="I30" s="43" t="n">
        <v>86.40000000000001</v>
      </c>
      <c r="J30" s="44" t="n">
        <v>0</v>
      </c>
    </row>
    <row r="31" ht="12.75" customHeight="1" s="431">
      <c r="A31" s="17" t="n">
        <v>1</v>
      </c>
      <c r="B31" s="425" t="inlineStr">
        <is>
          <t>&gt; 5 years and &lt;= 10 years</t>
        </is>
      </c>
      <c r="C31" s="426" t="n"/>
      <c r="D31" s="43" t="n">
        <v>470.5</v>
      </c>
      <c r="E31" s="44" t="n">
        <v>194.7</v>
      </c>
      <c r="F31" s="43" t="n">
        <v>332.934</v>
      </c>
      <c r="G31" s="44" t="n">
        <v>218.46</v>
      </c>
      <c r="I31" s="43" t="n">
        <v>365.7</v>
      </c>
      <c r="J31" s="44" t="n">
        <v>0</v>
      </c>
    </row>
    <row r="32" ht="12.75" customHeight="1" s="431">
      <c r="B32" s="425" t="inlineStr">
        <is>
          <t>&gt; 10 years</t>
        </is>
      </c>
      <c r="C32" s="426" t="n"/>
      <c r="D32" s="43" t="n">
        <v>359.3</v>
      </c>
      <c r="E32" s="44" t="n">
        <v>870.1</v>
      </c>
      <c r="F32" s="43" t="n">
        <v>658.12</v>
      </c>
      <c r="G32" s="44" t="n">
        <v>1015.613</v>
      </c>
      <c r="I32" s="43" t="n">
        <v>541.8</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19800.6</v>
      </c>
      <c r="E9" s="53" t="n">
        <v>19158.964</v>
      </c>
    </row>
    <row r="10" ht="12.75" customHeight="1" s="431">
      <c r="A10" s="17" t="n">
        <v>0</v>
      </c>
      <c r="B10" s="54" t="inlineStr">
        <is>
          <t>more than 300,000 Euros up to 1 mn. Euros</t>
        </is>
      </c>
      <c r="C10" s="54" t="n"/>
      <c r="D10" s="43" t="n">
        <v>5005.5</v>
      </c>
      <c r="E10" s="53" t="n">
        <v>4228.625</v>
      </c>
    </row>
    <row r="11" ht="12.75" customHeight="1" s="431">
      <c r="A11" s="17" t="n"/>
      <c r="B11" s="54" t="inlineStr">
        <is>
          <t>more than 1 mn. Euros up to 10 mn. Euros</t>
        </is>
      </c>
      <c r="C11" s="54" t="n"/>
      <c r="D11" s="43" t="n">
        <v>2219.6</v>
      </c>
      <c r="E11" s="53" t="n">
        <v>2367.454</v>
      </c>
    </row>
    <row r="12" ht="12.75" customHeight="1" s="431">
      <c r="A12" s="17" t="n">
        <v>0</v>
      </c>
      <c r="B12" s="54" t="inlineStr">
        <is>
          <t>more than 10 mn. Euros</t>
        </is>
      </c>
      <c r="C12" s="54" t="n"/>
      <c r="D12" s="43" t="n">
        <v>6937.3</v>
      </c>
      <c r="E12" s="53" t="n">
        <v>6565.719</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48.7</v>
      </c>
      <c r="E21" s="44" t="n">
        <v>93.45699999999999</v>
      </c>
    </row>
    <row r="22" ht="12.75" customHeight="1" s="431">
      <c r="A22" s="17" t="n">
        <v>1</v>
      </c>
      <c r="B22" s="54" t="inlineStr">
        <is>
          <t>more than 10 mn. Euros up to 100 mn. Euros</t>
        </is>
      </c>
      <c r="C22" s="54" t="n"/>
      <c r="D22" s="45" t="n">
        <v>430</v>
      </c>
      <c r="E22" s="56" t="n">
        <v>390</v>
      </c>
    </row>
    <row r="23" ht="12.75" customHeight="1" s="431">
      <c r="A23" s="17" t="n">
        <v>1</v>
      </c>
      <c r="B23" s="54" t="inlineStr">
        <is>
          <t>more than 100 mn. Euros</t>
        </is>
      </c>
      <c r="C23" s="59" t="n"/>
      <c r="D23" s="60" t="n">
        <v>970</v>
      </c>
      <c r="E23" s="61" t="n">
        <v>1050.113</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5159.5</v>
      </c>
      <c r="H16" s="83" t="n">
        <v>17524.3</v>
      </c>
      <c r="I16" s="83" t="n">
        <v>5255.1</v>
      </c>
      <c r="J16" s="83" t="n">
        <v>7.699999999999999</v>
      </c>
      <c r="K16" s="83" t="n">
        <v>0.7</v>
      </c>
      <c r="L16" s="83">
        <f>SUM(M16:R16)</f>
        <v/>
      </c>
      <c r="M16" s="83" t="n">
        <v>3916.6</v>
      </c>
      <c r="N16" s="83" t="n">
        <v>1875.2</v>
      </c>
      <c r="O16" s="83" t="n">
        <v>6.699999999999999</v>
      </c>
      <c r="P16" s="83" t="n">
        <v>217.2</v>
      </c>
      <c r="Q16" s="83" t="n">
        <v>0</v>
      </c>
      <c r="R16" s="83" t="n">
        <v>0</v>
      </c>
      <c r="S16" s="84" t="n">
        <v>13</v>
      </c>
      <c r="T16" s="262" t="n">
        <v>14.3</v>
      </c>
    </row>
    <row r="17" ht="12.75" customHeight="1" s="431">
      <c r="C17" s="79" t="n"/>
      <c r="D17" s="289">
        <f>"year "&amp;(AktJahr-1)</f>
        <v/>
      </c>
      <c r="E17" s="294">
        <f>F17+L17</f>
        <v/>
      </c>
      <c r="F17" s="85">
        <f>SUM(G17:K17)</f>
        <v/>
      </c>
      <c r="G17" s="85" t="n">
        <v>4742.806</v>
      </c>
      <c r="H17" s="85" t="n">
        <v>16568.558</v>
      </c>
      <c r="I17" s="85" t="n">
        <v>5168.798</v>
      </c>
      <c r="J17" s="85" t="n">
        <v>9.06</v>
      </c>
      <c r="K17" s="85" t="n">
        <v>0.582</v>
      </c>
      <c r="L17" s="85">
        <f>SUM(M17:R17)</f>
        <v/>
      </c>
      <c r="M17" s="85" t="n">
        <v>3789.186</v>
      </c>
      <c r="N17" s="85" t="n">
        <v>1698.983</v>
      </c>
      <c r="O17" s="85" t="n">
        <v>7.522</v>
      </c>
      <c r="P17" s="85" t="n">
        <v>335.272</v>
      </c>
      <c r="Q17" s="85" t="n">
        <v>0</v>
      </c>
      <c r="R17" s="85" t="n">
        <v>0</v>
      </c>
      <c r="S17" s="86" t="n">
        <v>11.488</v>
      </c>
      <c r="T17" s="295" t="n">
        <v>12.877</v>
      </c>
    </row>
    <row r="18" ht="12.75" customHeight="1" s="431">
      <c r="B18" s="13" t="inlineStr">
        <is>
          <t>DE</t>
        </is>
      </c>
      <c r="C18" s="81" t="inlineStr">
        <is>
          <t>Germany</t>
        </is>
      </c>
      <c r="D18" s="282">
        <f>$D$16</f>
        <v/>
      </c>
      <c r="E18" s="261">
        <f>F18+L18</f>
        <v/>
      </c>
      <c r="F18" s="83">
        <f>SUM(G18:K18)</f>
        <v/>
      </c>
      <c r="G18" s="83" t="n">
        <v>3586.3</v>
      </c>
      <c r="H18" s="83" t="n">
        <v>14893.4</v>
      </c>
      <c r="I18" s="83" t="n">
        <v>4674.8</v>
      </c>
      <c r="J18" s="83" t="n">
        <v>7.699999999999999</v>
      </c>
      <c r="K18" s="83" t="n">
        <v>0.7</v>
      </c>
      <c r="L18" s="83">
        <f>SUM(M18:R18)</f>
        <v/>
      </c>
      <c r="M18" s="83" t="n">
        <v>2593.2</v>
      </c>
      <c r="N18" s="83" t="n">
        <v>1104</v>
      </c>
      <c r="O18" s="83" t="n">
        <v>6.699999999999999</v>
      </c>
      <c r="P18" s="83" t="n">
        <v>193.8999999999999</v>
      </c>
      <c r="Q18" s="83" t="n">
        <v>0</v>
      </c>
      <c r="R18" s="83" t="n">
        <v>0</v>
      </c>
      <c r="S18" s="84" t="n">
        <v>13</v>
      </c>
      <c r="T18" s="262" t="n">
        <v>14.3</v>
      </c>
    </row>
    <row r="19" ht="12.75" customHeight="1" s="431">
      <c r="C19" s="79" t="n"/>
      <c r="D19" s="289">
        <f>$D$17</f>
        <v/>
      </c>
      <c r="E19" s="294">
        <f>F19+L19</f>
        <v/>
      </c>
      <c r="F19" s="85">
        <f>SUM(G19:K19)</f>
        <v/>
      </c>
      <c r="G19" s="85" t="n">
        <v>3233.945</v>
      </c>
      <c r="H19" s="85" t="n">
        <v>13992.51</v>
      </c>
      <c r="I19" s="85" t="n">
        <v>4722.322</v>
      </c>
      <c r="J19" s="85" t="n">
        <v>9.06</v>
      </c>
      <c r="K19" s="85" t="n">
        <v>0.582</v>
      </c>
      <c r="L19" s="85">
        <f>SUM(M19:R19)</f>
        <v/>
      </c>
      <c r="M19" s="85" t="n">
        <v>2516.84</v>
      </c>
      <c r="N19" s="85" t="n">
        <v>940.58</v>
      </c>
      <c r="O19" s="85" t="n">
        <v>7.522</v>
      </c>
      <c r="P19" s="85" t="n">
        <v>235.108</v>
      </c>
      <c r="Q19" s="85" t="n">
        <v>0</v>
      </c>
      <c r="R19" s="85" t="n">
        <v>0</v>
      </c>
      <c r="S19" s="86" t="n">
        <v>11.488</v>
      </c>
      <c r="T19" s="295" t="n">
        <v>12.877</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71.59999999999999</v>
      </c>
      <c r="N20" s="83" t="n">
        <v>0</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47.22</v>
      </c>
      <c r="N21" s="85" t="n">
        <v>0</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201</v>
      </c>
      <c r="N30" s="83" t="n">
        <v>58</v>
      </c>
      <c r="O30" s="83" t="n">
        <v>0</v>
      </c>
      <c r="P30" s="83" t="n">
        <v>0</v>
      </c>
      <c r="Q30" s="83" t="n">
        <v>0</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192.775</v>
      </c>
      <c r="N31" s="85" t="n">
        <v>67.681</v>
      </c>
      <c r="O31" s="85" t="n">
        <v>0</v>
      </c>
      <c r="P31" s="85" t="n">
        <v>0</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176.5</v>
      </c>
      <c r="N34" s="83" t="n">
        <v>22.9</v>
      </c>
      <c r="O34" s="83" t="n">
        <v>0</v>
      </c>
      <c r="P34" s="83" t="n">
        <v>23.3</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266.975</v>
      </c>
      <c r="N35" s="85" t="n">
        <v>28.978</v>
      </c>
      <c r="O35" s="85" t="n">
        <v>0</v>
      </c>
      <c r="P35" s="85" t="n">
        <v>24.165</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116.7</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90.919</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0</v>
      </c>
      <c r="H50" s="83" t="n">
        <v>0</v>
      </c>
      <c r="I50" s="83" t="n">
        <v>299.6</v>
      </c>
      <c r="J50" s="83" t="n">
        <v>0</v>
      </c>
      <c r="K50" s="83" t="n">
        <v>0</v>
      </c>
      <c r="L50" s="83">
        <f>SUM(M50:R50)</f>
        <v/>
      </c>
      <c r="M50" s="83" t="n">
        <v>175.2</v>
      </c>
      <c r="N50" s="83" t="n">
        <v>242.1</v>
      </c>
      <c r="O50" s="83" t="n">
        <v>0</v>
      </c>
      <c r="P50" s="83" t="n">
        <v>0</v>
      </c>
      <c r="Q50" s="83" t="n">
        <v>0</v>
      </c>
      <c r="R50" s="83" t="n">
        <v>0</v>
      </c>
      <c r="S50" s="84" t="n">
        <v>0</v>
      </c>
      <c r="T50" s="262" t="n">
        <v>0</v>
      </c>
    </row>
    <row r="51" ht="12.75" customHeight="1" s="431">
      <c r="C51" s="79" t="n"/>
      <c r="D51" s="289">
        <f>$D$17</f>
        <v/>
      </c>
      <c r="E51" s="294">
        <f>F51+L51</f>
        <v/>
      </c>
      <c r="F51" s="85">
        <f>SUM(G51:K51)</f>
        <v/>
      </c>
      <c r="G51" s="85" t="n">
        <v>0</v>
      </c>
      <c r="H51" s="85" t="n">
        <v>0</v>
      </c>
      <c r="I51" s="85" t="n">
        <v>299.61</v>
      </c>
      <c r="J51" s="85" t="n">
        <v>0</v>
      </c>
      <c r="K51" s="85" t="n">
        <v>0</v>
      </c>
      <c r="L51" s="85">
        <f>SUM(M51:R51)</f>
        <v/>
      </c>
      <c r="M51" s="85" t="n">
        <v>134.856</v>
      </c>
      <c r="N51" s="85" t="n">
        <v>223.002</v>
      </c>
      <c r="O51" s="85" t="n">
        <v>0</v>
      </c>
      <c r="P51" s="85" t="n">
        <v>4.149</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14.2</v>
      </c>
      <c r="H52" s="83" t="n">
        <v>32.3</v>
      </c>
      <c r="I52" s="83" t="n">
        <v>0.2</v>
      </c>
      <c r="J52" s="83" t="n">
        <v>0</v>
      </c>
      <c r="K52" s="83" t="n">
        <v>0</v>
      </c>
      <c r="L52" s="83">
        <f>SUM(M52:R52)</f>
        <v/>
      </c>
      <c r="M52" s="83" t="n">
        <v>36.2</v>
      </c>
      <c r="N52" s="83" t="n">
        <v>91.8</v>
      </c>
      <c r="O52" s="83" t="n">
        <v>0</v>
      </c>
      <c r="P52" s="83" t="n">
        <v>0</v>
      </c>
      <c r="Q52" s="83" t="n">
        <v>0</v>
      </c>
      <c r="R52" s="83" t="n">
        <v>0</v>
      </c>
      <c r="S52" s="84" t="n">
        <v>0</v>
      </c>
      <c r="T52" s="262" t="n">
        <v>0</v>
      </c>
    </row>
    <row r="53" ht="12.75" customHeight="1" s="431">
      <c r="C53" s="79" t="n"/>
      <c r="D53" s="289">
        <f>$D$17</f>
        <v/>
      </c>
      <c r="E53" s="294">
        <f>F53+L53</f>
        <v/>
      </c>
      <c r="F53" s="85">
        <f>SUM(G53:K53)</f>
        <v/>
      </c>
      <c r="G53" s="85" t="n">
        <v>8.548</v>
      </c>
      <c r="H53" s="85" t="n">
        <v>17.964</v>
      </c>
      <c r="I53" s="85" t="n">
        <v>0.327</v>
      </c>
      <c r="J53" s="85" t="n">
        <v>0</v>
      </c>
      <c r="K53" s="85" t="n">
        <v>0</v>
      </c>
      <c r="L53" s="85">
        <f>SUM(M53:R53)</f>
        <v/>
      </c>
      <c r="M53" s="85" t="n">
        <v>36.24</v>
      </c>
      <c r="N53" s="85" t="n">
        <v>92.943</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8.5</v>
      </c>
      <c r="J66" s="83" t="n">
        <v>0</v>
      </c>
      <c r="K66" s="83" t="n">
        <v>0</v>
      </c>
      <c r="L66" s="83">
        <f>SUM(M66:R66)</f>
        <v/>
      </c>
      <c r="M66" s="83" t="n">
        <v>131.9</v>
      </c>
      <c r="N66" s="83" t="n">
        <v>334</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8.52</v>
      </c>
      <c r="J67" s="85" t="n">
        <v>0</v>
      </c>
      <c r="K67" s="85" t="n">
        <v>0</v>
      </c>
      <c r="L67" s="85">
        <f>SUM(M67:R67)</f>
        <v/>
      </c>
      <c r="M67" s="85" t="n">
        <v>103.48</v>
      </c>
      <c r="N67" s="85" t="n">
        <v>323.859</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1559</v>
      </c>
      <c r="H80" s="83" t="n">
        <v>2598.6</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1">
      <c r="C81" s="79" t="n"/>
      <c r="D81" s="289">
        <f>$D$17</f>
        <v/>
      </c>
      <c r="E81" s="294">
        <f>F81+L81</f>
        <v/>
      </c>
      <c r="F81" s="85">
        <f>SUM(G81:K81)</f>
        <v/>
      </c>
      <c r="G81" s="85" t="n">
        <v>1500.313</v>
      </c>
      <c r="H81" s="85" t="n">
        <v>2558.084</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272</v>
      </c>
      <c r="J86" s="83" t="n">
        <v>0</v>
      </c>
      <c r="K86" s="83" t="n">
        <v>0</v>
      </c>
      <c r="L86" s="83">
        <f>SUM(M86:R86)</f>
        <v/>
      </c>
      <c r="M86" s="83" t="n">
        <v>414.3</v>
      </c>
      <c r="N86" s="83" t="n">
        <v>22.4</v>
      </c>
      <c r="O86" s="83" t="n">
        <v>0</v>
      </c>
      <c r="P86" s="83" t="n">
        <v>0</v>
      </c>
      <c r="Q86" s="83" t="n">
        <v>0</v>
      </c>
      <c r="R86" s="83" t="n">
        <v>0</v>
      </c>
      <c r="S86" s="84" t="n">
        <v>0</v>
      </c>
      <c r="T86" s="262" t="n">
        <v>0</v>
      </c>
    </row>
    <row r="87" ht="12.75" customHeight="1" s="431">
      <c r="C87" s="79" t="n"/>
      <c r="D87" s="289">
        <f>$D$17</f>
        <v/>
      </c>
      <c r="E87" s="294">
        <f>F87+L87</f>
        <v/>
      </c>
      <c r="F87" s="85">
        <f>SUM(G87:K87)</f>
        <v/>
      </c>
      <c r="G87" s="85" t="n">
        <v>0</v>
      </c>
      <c r="H87" s="85" t="n">
        <v>0</v>
      </c>
      <c r="I87" s="85" t="n">
        <v>138.019</v>
      </c>
      <c r="J87" s="85" t="n">
        <v>0</v>
      </c>
      <c r="K87" s="85" t="n">
        <v>0</v>
      </c>
      <c r="L87" s="85">
        <f>SUM(M87:R87)</f>
        <v/>
      </c>
      <c r="M87" s="85" t="n">
        <v>399.881</v>
      </c>
      <c r="N87" s="85" t="n">
        <v>21.94</v>
      </c>
      <c r="O87" s="85" t="n">
        <v>0</v>
      </c>
      <c r="P87" s="85" t="n">
        <v>71.84999999999999</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0</v>
      </c>
      <c r="G12" s="119" t="n">
        <v>120</v>
      </c>
      <c r="H12" s="83" t="n">
        <v>1195</v>
      </c>
      <c r="I12" s="83" t="n">
        <v>48.7</v>
      </c>
      <c r="J12" s="84" t="n">
        <v>85</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0</v>
      </c>
      <c r="G13" s="123" t="n">
        <v>120</v>
      </c>
      <c r="H13" s="124" t="n">
        <v>1245.113</v>
      </c>
      <c r="I13" s="124" t="n">
        <v>86.994</v>
      </c>
      <c r="J13" s="125" t="n">
        <v>75</v>
      </c>
      <c r="K13" s="123" t="n">
        <v>0</v>
      </c>
      <c r="L13" s="124" t="n">
        <v>0</v>
      </c>
      <c r="M13" s="124" t="n">
        <v>6.463</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0</v>
      </c>
      <c r="G14" s="119" t="n">
        <v>0</v>
      </c>
      <c r="H14" s="83" t="n">
        <v>1160</v>
      </c>
      <c r="I14" s="83" t="n">
        <v>48.7</v>
      </c>
      <c r="J14" s="84" t="n">
        <v>85</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0</v>
      </c>
      <c r="G15" s="123" t="n">
        <v>0</v>
      </c>
      <c r="H15" s="124" t="n">
        <v>1210.113</v>
      </c>
      <c r="I15" s="124" t="n">
        <v>86.994</v>
      </c>
      <c r="J15" s="125" t="n">
        <v>75</v>
      </c>
      <c r="K15" s="123" t="n">
        <v>0</v>
      </c>
      <c r="L15" s="124" t="n">
        <v>0</v>
      </c>
      <c r="M15" s="124" t="n">
        <v>6.463</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0</v>
      </c>
      <c r="G48" s="119" t="n">
        <v>120</v>
      </c>
      <c r="H48" s="83" t="n">
        <v>35</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0</v>
      </c>
      <c r="G49" s="123" t="n">
        <v>120</v>
      </c>
      <c r="H49" s="124" t="n">
        <v>35</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780.4</v>
      </c>
      <c r="F13" s="83" t="n">
        <v>0</v>
      </c>
      <c r="G13" s="83" t="n">
        <v>0</v>
      </c>
      <c r="H13" s="121" t="n">
        <v>0</v>
      </c>
      <c r="I13" s="83" t="n">
        <v>0</v>
      </c>
      <c r="J13" s="262" t="n">
        <v>780.4</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770</v>
      </c>
      <c r="F15" s="83" t="n">
        <v>0</v>
      </c>
      <c r="G15" s="83" t="n">
        <v>0</v>
      </c>
      <c r="H15" s="121" t="n">
        <v>0</v>
      </c>
      <c r="I15" s="83" t="n">
        <v>0</v>
      </c>
      <c r="J15" s="262" t="n">
        <v>770</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0</v>
      </c>
      <c r="F27" s="83" t="n">
        <v>0</v>
      </c>
      <c r="G27" s="83" t="n">
        <v>0</v>
      </c>
      <c r="H27" s="121" t="n">
        <v>0</v>
      </c>
      <c r="I27" s="83" t="n">
        <v>0</v>
      </c>
      <c r="J27" s="262" t="n">
        <v>0</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10.4</v>
      </c>
      <c r="F49" s="83" t="n">
        <v>0</v>
      </c>
      <c r="G49" s="83" t="n">
        <v>0</v>
      </c>
      <c r="H49" s="121" t="n">
        <v>0</v>
      </c>
      <c r="I49" s="83" t="n">
        <v>0</v>
      </c>
      <c r="J49" s="262" t="n">
        <v>10.4</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