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<sst xmlns="http://schemas.openxmlformats.org/spreadsheetml/2006/main" uniqueCount="654">
  <si>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Natixis Pfandbriefbank AG</t>
  </si>
  <si>
    <t>Im Trutz Frankfurt 55</t>
  </si>
  <si>
    <t>60322 Frankfurt</t>
  </si>
  <si>
    <t>Telefon: +49 69 971530</t>
  </si>
  <si>
    <t xml:space="preserve">Telefax: </t>
  </si>
  <si>
    <t xml:space="preserve">E-Mail: </t>
  </si>
  <si>
    <t>Internet: www.pfb.natixis.com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</si>
  <si>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</si>
  <si>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</si>
  <si>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</si>
  <si>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</si>
  <si>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</si>
  <si>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</si>
  <si>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</si>
  <si>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</si>
  <si>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</si>
  <si>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</si>
  <si>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</si>
  <si>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</si>
  <si>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</si>
  <si>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</si>
  <si>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</si>
  <si>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</si>
  <si>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</si>
  <si>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</si>
  <si>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</si>
  <si>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</si>
  <si>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</si>
  <si>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</si>
  <si>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</si>
  <si>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</si>
  <si>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</si>
  <si>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</si>
  <si>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</si>
  <si>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</si>
  <si>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</si>
  <si>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</si>
  <si>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</si>
  <si>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</si>
  <si>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</si>
  <si>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</si>
  <si>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</si>
  <si>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</si>
  <si>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</si>
  <si>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</si>
  <si>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</si>
  <si>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</si>
  <si>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</si>
  <si>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</si>
  <si>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</si>
  <si>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</si>
  <si>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</si>
  <si>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</si>
  <si>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</si>
  <si>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</si>
  <si>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</si>
  <si>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</si>
  <si>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</si>
  <si>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</si>
  <si>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</si>
  <si>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</si>
  <si>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</si>
  <si>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</si>
  <si>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</si>
  <si>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</si>
  <si>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</si>
  <si>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</si>
  <si>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</si>
  <si>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</si>
  <si>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</si>
  <si>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</si>
  <si>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</si>
  <si>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</si>
  <si>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</si>
  <si>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</si>
  <si>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</si>
  <si>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</si>
  <si>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</si>
  <si>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</si>
  <si>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</si>
  <si>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</si>
  <si>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</si>
  <si>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</si>
  <si>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</si>
  <si>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</si>
  <si>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</si>
  <si>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</si>
  <si>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</si>
  <si>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</si>
  <si>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</si>
  <si>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</si>
  <si>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</si>
  <si>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</si>
  <si>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</si>
  <si>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</si>
  <si>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</si>
  <si>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</si>
  <si>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</si>
  <si>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</si>
  <si>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</si>
  <si>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</si>
  <si>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</si>
  <si>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</si>
  <si>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</si>
  <si>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</si>
  <si>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</si>
  <si>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</si>
  <si>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</si>
  <si>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</si>
  <si>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</si>
  <si>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</si>
  <si>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</si>
  <si>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</si>
  <si>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</si>
  <si>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</si>
  <si>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</si>
  <si>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</si>
  <si>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</si>
  <si>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</si>
  <si>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</si>
  <si>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</si>
  <si>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</si>
  <si>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</si>
  <si>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</si>
  <si>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</si>
  <si>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</si>
  <si>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</si>
  <si>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</si>
  <si>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</si>
  <si>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</si>
  <si>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</si>
  <si>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</si>
  <si>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</si>
  <si>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</si>
  <si>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</si>
  <si>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</si>
  <si>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</si>
  <si>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</si>
  <si>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</si>
  <si>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</si>
  <si>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</si>
  <si>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</si>
  <si>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</si>
  <si>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</si>
  <si>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</si>
  <si>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</si>
  <si>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</si>
  <si>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</si>
  <si>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</si>
  <si>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</si>
  <si>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</si>
  <si>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</si>
  <si>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</si>
  <si>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</si>
  <si>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</si>
  <si>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</si>
  <si>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</si>
  <si>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</si>
  <si>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</si>
  <si>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</si>
  <si>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</si>
  <si>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</si>
  <si>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</si>
  <si>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</si>
  <si>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</si>
  <si>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</si>
  <si>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</si>
  <si>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</si>
  <si>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</si>
  <si>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</si>
  <si>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</si>
  <si>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</si>
  <si>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</si>
  <si>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</si>
  <si>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</si>
  <si>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</si>
  <si>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</si>
  <si>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</si>
  <si>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</si>
  <si>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</si>
  <si>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</si>
  <si>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</si>
  <si>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</si>
  <si>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</si>
  <si>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</si>
  <si>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</si>
  <si>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</si>
  <si>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</si>
  <si>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</si>
  <si>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</si>
  <si>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</si>
  <si>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</si>
  <si>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</si>
  <si>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</si>
  <si>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</si>
  <si>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</si>
  <si>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</si>
  <si>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</si>
  <si>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</si>
  <si>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</si>
  <si>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</si>
  <si>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</si>
  <si>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</si>
  <si>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</si>
  <si>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</si>
  <si>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</si>
  <si>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</si>
  <si>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</si>
  <si>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</si>
  <si>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</si>
  <si>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</si>
  <si>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</si>
  <si>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</si>
  <si>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</si>
  <si>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</si>
  <si>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</si>
  <si>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</si>
  <si>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</si>
  <si>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</si>
  <si>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</si>
  <si>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</si>
  <si>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</si>
  <si>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</si>
  <si>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</si>
  <si>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</si>
  <si>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</si>
  <si>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</si>
  <si>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</si>
  <si>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</si>
  <si>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</si>
  <si>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</si>
  <si>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</si>
  <si>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</si>
  <si>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</si>
  <si>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</si>
  <si>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</si>
  <si>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</si>
  <si>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</si>
  <si>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</si>
  <si>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</si>
  <si>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</si>
  <si>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</si>
  <si>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</si>
  <si>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</si>
  <si>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</si>
  <si>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</si>
  <si>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</si>
  <si>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</si>
  <si>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</si>
  <si>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</si>
  <si>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</si>
  <si>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</si>
  <si>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</si>
  <si>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</si>
  <si>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</si>
  <si>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</si>
  <si>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</si>
  <si>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</si>
  <si>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</si>
  <si>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</si>
  <si>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</si>
  <si>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</si>
  <si>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</si>
  <si>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</si>
  <si>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</si>
  <si>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</si>
  <si>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</si>
  <si>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</si>
  <si>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</si>
  <si>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</si>
  <si>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</si>
  <si>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</si>
  <si>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</si>
  <si>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</si>
  <si>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</si>
  <si>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</si>
  <si>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</si>
  <si>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</si>
  <si>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</si>
  <si>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</si>
  <si>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</si>
  <si>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</si>
  <si>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</si>
  <si>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</si>
  <si>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</si>
  <si>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</si>
  <si>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</si>
  <si>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</si>
  <si>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</si>
  <si>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</si>
  <si>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</si>
  <si>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</si>
  <si>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</si>
  <si>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</si>
  <si>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</si>
  <si>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</si>
  <si>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</si>
  <si>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</si>
  <si>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</si>
  <si>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</si>
  <si>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</si>
  <si>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</si>
  <si>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</si>
  <si>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</si>
  <si>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</si>
  <si>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</si>
  <si>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</si>
  <si>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</si>
  <si>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</si>
  <si>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</si>
  <si>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</si>
  <si>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</si>
  <si>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</si>
  <si>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</si>
  <si>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</si>
  <si>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</si>
  <si>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</si>
  <si>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</si>
  <si>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</si>
  <si>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</si>
  <si>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</si>
  <si>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</si>
  <si>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</si>
  <si>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</si>
  <si>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</si>
  <si>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</si>
  <si>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</si>
  <si>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</si>
  <si>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</si>
  <si>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</si>
  <si>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</si>
  <si>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</si>
  <si>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</si>
  <si>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</si>
  <si>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</si>
  <si>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</si>
  <si>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</si>
  <si>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</si>
  <si>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</si>
  <si>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</si>
  <si>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</si>
  <si>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</si>
  <si>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</si>
  <si>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</si>
  <si>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</si>
  <si>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</si>
  <si>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</si>
  <si>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</si>
  <si>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</si>
  <si>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</si>
  <si>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</si>
  <si>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</si>
  <si>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</si>
  <si>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</si>
  <si>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</si>
  <si>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</si>
  <si>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</si>
  <si>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</si>
  <si>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</si>
  <si>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</si>
  <si>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</si>
  <si>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</si>
  <si>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</si>
  <si>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</si>
  <si>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</si>
  <si>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</si>
  <si>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</si>
  <si>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</si>
  <si>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</si>
  <si>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</si>
  <si>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</si>
  <si>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</si>
  <si>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</si>
  <si>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</si>
  <si>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</si>
  <si>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</si>
  <si>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</si>
  <si>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</si>
  <si>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</si>
  <si>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</si>
  <si>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</si>
  <si>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</si>
  <si>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</si>
  <si>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</si>
  <si>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</si>
  <si>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</si>
  <si>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</si>
  <si>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</si>
  <si>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</si>
  <si>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</si>
  <si>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</si>
  <si>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</si>
  <si>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</si>
  <si>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</si>
  <si>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</si>
  <si>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</si>
  <si>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</si>
  <si>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</si>
  <si>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</si>
  <si>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</si>
  <si>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</si>
  <si>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</si>
  <si>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</si>
  <si>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</si>
  <si>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</si>
  <si>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</si>
  <si>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</si>
  <si>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</si>
  <si>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</si>
  <si>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</si>
  <si>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</si>
  <si>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</si>
  <si>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</si>
  <si>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</si>
  <si>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</si>
  <si>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</si>
  <si>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</si>
  <si>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</si>
  <si>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</si>
  <si>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</si>
  <si>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</si>
  <si>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</si>
  <si>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</si>
  <si>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</si>
  <si>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</si>
  <si>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</si>
  <si>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</si>
  <si>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</si>
  <si>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</si>
  <si>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</si>
  <si>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</si>
  <si>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</si>
  <si>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</si>
  <si>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</si>
  <si>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</si>
  <si>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</si>
  <si>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</si>
  <si>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</si>
  <si>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</si>
  <si>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</si>
  <si>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</si>
  <si>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</si>
  <si>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</si>
  <si>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</si>
  <si>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</si>
  <si>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</si>
  <si>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</si>
  <si>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</si>
  <si>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</si>
  <si>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</si>
  <si>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</si>
  <si>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</si>
  <si>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</si>
  <si>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</si>
  <si>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</si>
  <si>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</si>
  <si>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</si>
  <si>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</si>
  <si>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</si>
  <si>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</si>
  <si>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</si>
  <si>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</si>
  <si>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</si>
  <si>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</si>
  <si>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</si>
  <si>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</si>
  <si>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</si>
  <si>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</si>
  <si>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</si>
  <si>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</si>
  <si>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</si>
  <si>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</si>
  <si>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</si>
  <si>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</si>
  <si>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</si>
  <si>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</si>
  <si>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</si>
  <si>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</si>
  <si>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</si>
  <si>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</si>
  <si>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</si>
  <si>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</si>
  <si>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</si>
  <si>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</si>
  <si>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</si>
  <si>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</si>
  <si>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</si>
  <si>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</si>
  <si>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</si>
  <si>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</si>
  <si>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</si>
  <si>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</si>
  <si>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</si>
  <si>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</si>
  <si>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</si>
  <si>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</si>
  <si>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</si>
  <si>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</si>
  <si>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</si>
  <si>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</si>
  <si>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</si>
  <si>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</si>
  <si>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</si>
  <si>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</si>
  <si>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</si>
  <si>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</si>
  <si>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</si>
  <si>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</si>
  <si>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</si>
  <si>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</si>
  <si>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</si>
  <si>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</si>
  <si>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</si>
  <si>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</si>
  <si>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</si>
  <si>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</si>
  <si>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</si>
  <si>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</si>
  <si>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</si>
  <si>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</si>
  <si>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</si>
  <si>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</si>
  <si>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</si>
  <si>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</si>
  <si>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</si>
  <si>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</si>
  <si>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</si>
  <si>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</si>
  <si>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</si>
  <si>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</si>
  <si>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</si>
  <si>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</si>
  <si>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</si>
  <si>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</si>
  <si>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</si>
  <si>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</si>
  <si>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</si>
  <si>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</si>
  <si>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</si>
  <si>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</si>
  <si>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</si>
  <si>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</si>
  <si>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</si>
  <si>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</si>
  <si>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</si>
  <si>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</si>
  <si>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</si>
  <si>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</si>
  <si>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</si>
  <si>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</si>
  <si>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</si>
  <si>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</si>
  <si>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</si>
  <si>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</si>
  <si>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</si>
  <si>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</si>
  <si>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</si>
  <si>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</si>
  <si>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</si>
  <si>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</si>
  <si>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</si>
  <si>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</si>
  <si>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</si>
  <si>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</si>
  <si>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</si>
  <si>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</si>
  <si>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</si>
  <si>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</si>
  <si>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</si>
  <si>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</si>
  <si>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</si>
  <si>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</si>
  <si>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</si>
  <si>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</si>
  <si>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</si>
  <si>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</si>
  <si>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</si>
  <si>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</si>
  <si>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</si>
  <si>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</si>
  <si>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</si>
  <si>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</si>
  <si>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</si>
  <si>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</si>
  <si>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</si>
  <si>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</si>
  <si>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</si>
  <si>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</si>
  <si>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</si>
  <si>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</si>
  <si>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</si>
  <si>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</si>
  <si>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</si>
  <si>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</si>
  <si>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</si>
  <si>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</si>
  <si>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</si>
  <si>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</si>
  <si>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</si>
  <si>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</si>
  <si>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</si>
  <si>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</si>
  <si>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</si>
  <si>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</si>
  <si>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</si>
  <si>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</si>
  <si>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</si>
  <si>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NAT</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</si>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</sst>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524125" cy="7048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1320.5</v>
      </c>
      <c r="E21" s="377" t="n">
        <v>1332.4</v>
      </c>
      <c r="F21" s="376" t="n">
        <v>1343.11</v>
      </c>
      <c r="G21" s="377" t="n">
        <v>1345.38</v>
      </c>
      <c r="H21" s="376" t="n">
        <v>1391.66</v>
      </c>
      <c r="I21" s="377" t="n">
        <v>1393.62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1460.61</v>
      </c>
      <c r="E23" s="385" t="n">
        <v>1538.92</v>
      </c>
      <c r="F23" s="384" t="n">
        <v>1546.11</v>
      </c>
      <c r="G23" s="385" t="n">
        <v>1625.55</v>
      </c>
      <c r="H23" s="384" t="n">
        <v>1584.7</v>
      </c>
      <c r="I23" s="385" t="n">
        <v>1654.48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140.11</v>
      </c>
      <c r="E28" s="398" t="n">
        <v>206.52</v>
      </c>
      <c r="F28" s="397" t="n">
        <v>203</v>
      </c>
      <c r="G28" s="398" t="n">
        <v>280.17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1320.5</v>
      </c>
      <c r="E9" s="606" t="n">
        <v>1332.4</v>
      </c>
    </row>
    <row customHeight="1" ht="20.1" r="10" s="349" spans="1:5">
      <c r="A10" s="607" t="n">
        <v>0</v>
      </c>
      <c r="B10" s="608" t="s">
        <v>551</v>
      </c>
      <c r="C10" s="609" t="s">
        <v>552</v>
      </c>
      <c r="D10" s="610" t="n">
        <v>95.23</v>
      </c>
      <c r="E10" s="611" t="n">
        <v>81.39</v>
      </c>
    </row>
    <row customHeight="1" ht="8.1" r="11" s="349" spans="1:5">
      <c r="A11" s="597" t="n">
        <v>0</v>
      </c>
      <c r="B11" s="612" t="n"/>
      <c r="C11" s="374" t="n"/>
      <c r="D11" s="374" t="n"/>
      <c r="E11" s="613" t="n"/>
    </row>
    <row customHeight="1" ht="15.95" r="12" s="349" spans="1:5">
      <c r="A12" s="597" t="n">
        <v>0</v>
      </c>
      <c r="B12" s="614" t="s">
        <v>14</v>
      </c>
      <c r="C12" s="615" t="s">
        <v>18</v>
      </c>
      <c r="D12" s="605" t="n">
        <v>1460.61</v>
      </c>
      <c r="E12" s="606" t="n">
        <v>1538.92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41.29</v>
      </c>
      <c r="E16" s="619" t="n">
        <v>34.29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3.09</v>
      </c>
      <c r="E28" s="619" t="n">
        <v>2.98</v>
      </c>
    </row>
    <row customHeight="1" ht="30" r="29" s="349" spans="1:5">
      <c r="A29" s="597" t="n">
        <v>0</v>
      </c>
      <c r="B29" s="623" t="s">
        <v>571</v>
      </c>
      <c r="C29" s="620" t="s">
        <v>552</v>
      </c>
      <c r="D29" s="618" t="n">
        <v>58.11</v>
      </c>
      <c r="E29" s="619" t="n">
        <v>58.05</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23</v>
      </c>
      <c r="E11" s="422" t="n">
        <v>3.6</v>
      </c>
      <c r="F11" s="421" t="n">
        <v>134.9</v>
      </c>
      <c r="G11" s="422" t="n">
        <v>69.48</v>
      </c>
    </row>
    <row customHeight="1" ht="12.8" r="12" s="349" spans="1:7">
      <c r="A12" s="365" t="n">
        <v>0</v>
      </c>
      <c r="B12" s="420" t="s">
        <v>29</v>
      </c>
      <c r="D12" s="421" t="n">
        <v>88</v>
      </c>
      <c r="E12" s="422" t="n">
        <v>55.7</v>
      </c>
      <c r="F12" s="421" t="n">
        <v>114.5</v>
      </c>
      <c r="G12" s="422" t="n">
        <v>97.62</v>
      </c>
    </row>
    <row customHeight="1" ht="12.8" r="13" s="349" spans="1:7">
      <c r="A13" s="365" t="n">
        <v>0</v>
      </c>
      <c r="B13" s="420" t="s">
        <v>30</v>
      </c>
      <c r="D13" s="421" t="n">
        <v>103.5</v>
      </c>
      <c r="E13" s="422" t="n">
        <v>5.600000000000001</v>
      </c>
      <c r="F13" s="421" t="n">
        <v>23</v>
      </c>
      <c r="G13" s="422" t="n">
        <v>45.62</v>
      </c>
    </row>
    <row customHeight="1" ht="12.8" r="14" s="349" spans="1:7">
      <c r="A14" s="365" t="n">
        <v>0</v>
      </c>
      <c r="B14" s="420" t="s">
        <v>31</v>
      </c>
      <c r="C14" s="420" t="n"/>
      <c r="D14" s="423" t="n">
        <v>290</v>
      </c>
      <c r="E14" s="424" t="n">
        <v>97.56</v>
      </c>
      <c r="F14" s="423" t="n">
        <v>88</v>
      </c>
      <c r="G14" s="424" t="n">
        <v>134.17</v>
      </c>
    </row>
    <row customHeight="1" ht="12.8" r="15" s="349" spans="1:7">
      <c r="A15" s="365" t="n">
        <v>0</v>
      </c>
      <c r="B15" s="420" t="s">
        <v>32</v>
      </c>
      <c r="C15" s="420" t="n"/>
      <c r="D15" s="423" t="n">
        <v>10</v>
      </c>
      <c r="E15" s="424" t="n">
        <v>243.13</v>
      </c>
      <c r="F15" s="423" t="n">
        <v>406</v>
      </c>
      <c r="G15" s="424" t="n">
        <v>125.11</v>
      </c>
    </row>
    <row customHeight="1" ht="12.8" r="16" s="349" spans="1:7">
      <c r="A16" s="365" t="n">
        <v>0</v>
      </c>
      <c r="B16" s="420" t="s">
        <v>33</v>
      </c>
      <c r="C16" s="420" t="n"/>
      <c r="D16" s="423" t="n">
        <v>265</v>
      </c>
      <c r="E16" s="424" t="n">
        <v>402.93</v>
      </c>
      <c r="F16" s="423" t="n">
        <v>10</v>
      </c>
      <c r="G16" s="424" t="n">
        <v>267.57</v>
      </c>
    </row>
    <row customHeight="1" ht="12.8" r="17" s="349" spans="1:7">
      <c r="A17" s="365" t="n">
        <v>0</v>
      </c>
      <c r="B17" s="420" t="s">
        <v>34</v>
      </c>
      <c r="C17" s="420" t="n"/>
      <c r="D17" s="423" t="n">
        <v>260</v>
      </c>
      <c r="E17" s="424" t="n">
        <v>173.75</v>
      </c>
      <c r="F17" s="423" t="n">
        <v>265</v>
      </c>
      <c r="G17" s="424" t="n">
        <v>336.22</v>
      </c>
    </row>
    <row customHeight="1" ht="12.8" r="18" s="349" spans="1:7">
      <c r="A18" s="365" t="n">
        <v>0</v>
      </c>
      <c r="B18" s="420" t="s">
        <v>35</v>
      </c>
      <c r="D18" s="421" t="n">
        <v>281</v>
      </c>
      <c r="E18" s="422" t="n">
        <v>478.34</v>
      </c>
      <c r="F18" s="421" t="n">
        <v>291</v>
      </c>
      <c r="G18" s="422" t="n">
        <v>463.14</v>
      </c>
    </row>
    <row customHeight="1" ht="12.8" r="19" s="349" spans="1:7">
      <c r="A19" s="365" t="n">
        <v>0</v>
      </c>
      <c r="B19" s="420" t="s">
        <v>36</v>
      </c>
      <c r="D19" s="421" t="n">
        <v>0</v>
      </c>
      <c r="E19" s="422" t="n">
        <v>0</v>
      </c>
      <c r="F19" s="421" t="n">
        <v>0</v>
      </c>
      <c r="G19" s="422" t="n">
        <v>0</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0</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0</v>
      </c>
      <c r="E10" s="437"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82.71000000000001</v>
      </c>
      <c r="E11" s="437" t="n">
        <v>129.14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1212.9</v>
      </c>
      <c r="E12" s="437" t="n">
        <v>1244.28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v>
      </c>
      <c r="H16" s="483" t="n">
        <v>0</v>
      </c>
      <c r="I16" s="483" t="n">
        <v>85.98</v>
      </c>
      <c r="J16" s="483" t="n">
        <v>0</v>
      </c>
      <c r="K16" s="483" t="n">
        <v>0</v>
      </c>
      <c r="L16" s="483">
        <f>SUM(M16:R16)</f>
        <v/>
      </c>
      <c r="M16" s="483" t="n">
        <v>768.4</v>
      </c>
      <c r="N16" s="483" t="n">
        <v>389.89</v>
      </c>
      <c r="O16" s="483" t="n">
        <v>0</v>
      </c>
      <c r="P16" s="483" t="n">
        <v>51.34</v>
      </c>
      <c r="Q16" s="483" t="n">
        <v>0</v>
      </c>
      <c r="R16" s="483" t="n">
        <v>0</v>
      </c>
      <c r="S16" s="484" t="n">
        <v>0</v>
      </c>
      <c r="T16" s="483" t="n">
        <v>0</v>
      </c>
    </row>
    <row customHeight="1" ht="12.75" r="17" s="349" spans="1:20">
      <c r="B17" s="348" t="n"/>
      <c r="C17" s="477" t="n"/>
      <c r="D17" s="477">
        <f>"year "&amp;(AktJahr-1)</f>
        <v/>
      </c>
      <c r="E17" s="485">
        <f>F17+L17</f>
        <v/>
      </c>
      <c r="F17" s="485">
        <f>SUM(G17:K17)</f>
        <v/>
      </c>
      <c r="G17" s="485" t="n">
        <v>0</v>
      </c>
      <c r="H17" s="485" t="n">
        <v>0</v>
      </c>
      <c r="I17" s="485" t="n">
        <v>83.56</v>
      </c>
      <c r="J17" s="485" t="n">
        <v>0</v>
      </c>
      <c r="K17" s="485" t="n">
        <v>0</v>
      </c>
      <c r="L17" s="485">
        <f>SUM(M17:R17)</f>
        <v/>
      </c>
      <c r="M17" s="485" t="n">
        <v>752.4</v>
      </c>
      <c r="N17" s="485" t="n">
        <v>473.98</v>
      </c>
      <c r="O17" s="485" t="n">
        <v>0</v>
      </c>
      <c r="P17" s="485" t="n">
        <v>63.47</v>
      </c>
      <c r="Q17" s="485" t="n">
        <v>0</v>
      </c>
      <c r="R17" s="485" t="n">
        <v>0</v>
      </c>
      <c r="S17" s="486" t="n">
        <v>0</v>
      </c>
      <c r="T17" s="485" t="n">
        <v>0</v>
      </c>
    </row>
    <row customHeight="1" ht="12.8" r="18" s="349" spans="1:20">
      <c r="B18" s="361" t="s">
        <v>77</v>
      </c>
      <c r="C18" s="481" t="s">
        <v>78</v>
      </c>
      <c r="D18" s="482">
        <f>$D$16</f>
        <v/>
      </c>
      <c r="E18" s="483">
        <f>F18+L18</f>
        <v/>
      </c>
      <c r="F18" s="483">
        <f>SUM(G18:K18)</f>
        <v/>
      </c>
      <c r="G18" s="483" t="n">
        <v>0</v>
      </c>
      <c r="H18" s="483" t="n">
        <v>0</v>
      </c>
      <c r="I18" s="483" t="n">
        <v>81.26000000000001</v>
      </c>
      <c r="J18" s="483" t="n">
        <v>0</v>
      </c>
      <c r="K18" s="483" t="n">
        <v>0</v>
      </c>
      <c r="L18" s="483">
        <f>SUM(M18:R18)</f>
        <v/>
      </c>
      <c r="M18" s="483" t="n">
        <v>304.16</v>
      </c>
      <c r="N18" s="483" t="n">
        <v>72.09</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0</v>
      </c>
      <c r="H19" s="485" t="n">
        <v>0</v>
      </c>
      <c r="I19" s="485" t="n">
        <v>83.56</v>
      </c>
      <c r="J19" s="485" t="n">
        <v>0</v>
      </c>
      <c r="K19" s="485" t="n">
        <v>0</v>
      </c>
      <c r="L19" s="485">
        <f>SUM(M19:R19)</f>
        <v/>
      </c>
      <c r="M19" s="485" t="n">
        <v>252.82</v>
      </c>
      <c r="N19" s="485" t="n">
        <v>67.84999999999999</v>
      </c>
      <c r="O19" s="485" t="n">
        <v>0</v>
      </c>
      <c r="P19" s="485" t="n">
        <v>27.66</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4.72</v>
      </c>
      <c r="J30" s="483" t="n">
        <v>0</v>
      </c>
      <c r="K30" s="483" t="n">
        <v>0</v>
      </c>
      <c r="L30" s="483">
        <f>SUM(M30:R30)</f>
        <v/>
      </c>
      <c r="M30" s="483" t="n">
        <v>439.12</v>
      </c>
      <c r="N30" s="483" t="n">
        <v>232.41</v>
      </c>
      <c r="O30" s="483" t="n">
        <v>0</v>
      </c>
      <c r="P30" s="483" t="n">
        <v>51.34</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487.34</v>
      </c>
      <c r="N31" s="485" t="n">
        <v>314.42</v>
      </c>
      <c r="O31" s="485" t="n">
        <v>0</v>
      </c>
      <c r="P31" s="485" t="n">
        <v>35.81</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25.12</v>
      </c>
      <c r="N38" s="483" t="n">
        <v>50.16</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12.24</v>
      </c>
      <c r="N39" s="485" t="n">
        <v>49.05</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24.57</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24.57</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10.66</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18.09</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165</v>
      </c>
      <c r="F13" s="483" t="n">
        <v>0</v>
      </c>
      <c r="G13" s="483" t="n">
        <v>0</v>
      </c>
      <c r="H13" s="483" t="n">
        <v>0</v>
      </c>
      <c r="I13" s="526" t="n">
        <v>165</v>
      </c>
    </row>
    <row customHeight="1" ht="12.8" r="14" s="349" spans="1:9">
      <c r="B14" s="588" t="n"/>
      <c r="C14" s="436" t="n"/>
      <c r="D14" s="436">
        <f>"Jahr "&amp;(AktJahr-1)</f>
        <v/>
      </c>
      <c r="E14" s="527" t="n">
        <v>165.5</v>
      </c>
      <c r="F14" s="530" t="n">
        <v>0</v>
      </c>
      <c r="G14" s="530" t="n">
        <v>0</v>
      </c>
      <c r="H14" s="530" t="n">
        <v>0</v>
      </c>
      <c r="I14" s="532" t="n">
        <v>165.5</v>
      </c>
    </row>
    <row customHeight="1" ht="12.8" r="15" s="349" spans="1:9">
      <c r="B15" s="588" t="s">
        <v>77</v>
      </c>
      <c r="C15" s="481" t="s">
        <v>78</v>
      </c>
      <c r="D15" s="482">
        <f>$D$13</f>
        <v/>
      </c>
      <c r="E15" s="522" t="n">
        <v>165</v>
      </c>
      <c r="F15" s="483" t="n">
        <v>0</v>
      </c>
      <c r="G15" s="483" t="n">
        <v>0</v>
      </c>
      <c r="H15" s="483" t="n">
        <v>0</v>
      </c>
      <c r="I15" s="526" t="n">
        <v>165</v>
      </c>
    </row>
    <row customHeight="1" ht="12.8" r="16" s="349" spans="1:9">
      <c r="B16" s="588" t="n"/>
      <c r="C16" s="436" t="n"/>
      <c r="D16" s="436">
        <f>$D$14</f>
        <v/>
      </c>
      <c r="E16" s="527" t="n">
        <v>165.5</v>
      </c>
      <c r="F16" s="530" t="n">
        <v>0</v>
      </c>
      <c r="G16" s="530" t="n">
        <v>0</v>
      </c>
      <c r="H16" s="530" t="n">
        <v>0</v>
      </c>
      <c r="I16" s="532" t="n">
        <v>165.5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