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DekaBank Deutsche Girozentrale</t>
        </is>
      </c>
      <c r="H2" s="4" t="n"/>
      <c r="I2" s="4" t="n"/>
    </row>
    <row r="3" ht="15" customHeight="1" s="419">
      <c r="G3" s="5" t="inlineStr">
        <is>
          <t>Mainzer Landstraße 16</t>
        </is>
      </c>
      <c r="H3" s="6" t="n"/>
      <c r="I3" s="6" t="n"/>
    </row>
    <row r="4" ht="15" customHeight="1" s="419">
      <c r="G4" s="5" t="inlineStr">
        <is>
          <t>60325 Frankfurt am Main</t>
        </is>
      </c>
      <c r="H4" s="6" t="n"/>
      <c r="I4" s="6" t="n"/>
      <c r="J4" s="7" t="n"/>
    </row>
    <row r="5" ht="15" customHeight="1" s="419">
      <c r="G5" s="5" t="inlineStr">
        <is>
          <t>Telefon: +49 69  7147 - 652</t>
        </is>
      </c>
      <c r="H5" s="6" t="n"/>
      <c r="I5" s="6" t="n"/>
      <c r="J5" s="7" t="n"/>
    </row>
    <row r="6" ht="15" customHeight="1" s="419">
      <c r="G6" s="5" t="inlineStr">
        <is>
          <t>Telefax: +49 69  7147 - 1376</t>
        </is>
      </c>
      <c r="H6" s="6" t="n"/>
      <c r="I6" s="6" t="n"/>
      <c r="J6" s="7" t="n"/>
    </row>
    <row r="7" ht="15" customHeight="1" s="419">
      <c r="G7" s="5" t="inlineStr">
        <is>
          <t>E-Mail: service@deka.de</t>
        </is>
      </c>
      <c r="H7" s="6" t="n"/>
      <c r="I7" s="6" t="n"/>
    </row>
    <row r="8" ht="14.1" customFormat="1" customHeight="1" s="8">
      <c r="A8" s="9" t="n"/>
      <c r="G8" s="5" t="inlineStr">
        <is>
          <t>Internet: www.deka.de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691</v>
      </c>
      <c r="E21" s="370" t="n">
        <v>460</v>
      </c>
      <c r="F21" s="369" t="n">
        <v>651.8981313</v>
      </c>
      <c r="G21" s="370" t="n">
        <v>449.924</v>
      </c>
      <c r="H21" s="369" t="n">
        <v>617.383</v>
      </c>
      <c r="I21" s="370" t="n">
        <v>418.294</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1283.8</v>
      </c>
      <c r="E23" s="374" t="n">
        <v>1136.51</v>
      </c>
      <c r="F23" s="373" t="n">
        <v>1237.522533</v>
      </c>
      <c r="G23" s="374" t="n">
        <v>1153.86</v>
      </c>
      <c r="H23" s="373" t="n">
        <v>1163.951</v>
      </c>
      <c r="I23" s="374" t="n">
        <v>1075.505</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27.609</v>
      </c>
      <c r="E27" s="386" t="n">
        <v>0</v>
      </c>
      <c r="F27" s="385" t="n">
        <v>27.098</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565.191</v>
      </c>
      <c r="E29" s="391" t="n">
        <v>0</v>
      </c>
      <c r="F29" s="390" t="n">
        <v>558.527</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592.8001393000001</v>
      </c>
      <c r="E31" s="27" t="n">
        <v>676.51</v>
      </c>
      <c r="F31" s="26" t="n">
        <v>585.6244013</v>
      </c>
      <c r="G31" s="27" t="n">
        <v>703.9349999999999</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3414.134</v>
      </c>
      <c r="E37" s="370" t="n">
        <v>3509.055</v>
      </c>
      <c r="F37" s="369" t="n">
        <v>3159.885</v>
      </c>
      <c r="G37" s="370" t="n">
        <v>3491.942</v>
      </c>
      <c r="H37" s="369" t="n">
        <v>2833.5</v>
      </c>
      <c r="I37" s="370" t="n">
        <v>3123.991</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4332.69</v>
      </c>
      <c r="E39" s="374" t="n">
        <v>4534.823</v>
      </c>
      <c r="F39" s="373" t="n">
        <v>3966.193</v>
      </c>
      <c r="G39" s="374" t="n">
        <v>4530.058</v>
      </c>
      <c r="H39" s="373" t="n">
        <v>3549.856</v>
      </c>
      <c r="I39" s="374" t="n">
        <v>4017.736</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139.276</v>
      </c>
      <c r="E43" s="386" t="n">
        <v>0</v>
      </c>
      <c r="F43" s="385" t="n">
        <v>133.235</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779.28</v>
      </c>
      <c r="E45" s="391" t="n">
        <v>0</v>
      </c>
      <c r="F45" s="390" t="n">
        <v>673.072</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918.556</v>
      </c>
      <c r="E47" s="27" t="n">
        <v>1025.769</v>
      </c>
      <c r="F47" s="26" t="n">
        <v>806.308</v>
      </c>
      <c r="G47" s="27" t="n">
        <v>1038.116</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29.25</v>
      </c>
      <c r="F13" s="84" t="n">
        <v>0</v>
      </c>
      <c r="G13" s="123" t="n">
        <v>0</v>
      </c>
      <c r="H13" s="84" t="n">
        <v>0</v>
      </c>
      <c r="I13" s="123" t="n">
        <v>0</v>
      </c>
      <c r="J13" s="84" t="n">
        <v>29.25</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29.25</v>
      </c>
      <c r="F15" s="84" t="n">
        <v>0</v>
      </c>
      <c r="G15" s="123" t="n">
        <v>0</v>
      </c>
      <c r="H15" s="84" t="n">
        <v>0</v>
      </c>
      <c r="I15" s="123" t="n">
        <v>0</v>
      </c>
      <c r="J15" s="84" t="n">
        <v>29.25</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691</v>
      </c>
      <c r="E9" s="224" t="n">
        <v>460</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9" thickBot="1">
      <c r="B11" s="205" t="n"/>
      <c r="C11" s="21" t="n"/>
      <c r="D11" s="21" t="n"/>
      <c r="E11" s="210" t="n"/>
    </row>
    <row r="12">
      <c r="B12" s="247" t="inlineStr">
        <is>
          <t>Deckungsmasse</t>
        </is>
      </c>
      <c r="C12" s="250" t="inlineStr">
        <is>
          <t>(Mio. €)</t>
        </is>
      </c>
      <c r="D12" s="207" t="n">
        <v>1283.8</v>
      </c>
      <c r="E12" s="208" t="n">
        <v>1136.51</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71.02</v>
      </c>
      <c r="E18" s="212" t="n">
        <v>74.68000000000001</v>
      </c>
    </row>
    <row r="19">
      <c r="B19" s="467" t="inlineStr">
        <is>
          <t>Nettobarwert nach § 6 Pfandbrief-Barwertverordnung
je Fremdwährung in Mio. Euro
 § 28 Abs. 1 Nr. 14 (Saldo aus Aktiv-/Passivseite)</t>
        </is>
      </c>
      <c r="C19" s="169" t="inlineStr">
        <is>
          <t>CAD</t>
        </is>
      </c>
      <c r="D19" s="170" t="n">
        <v>0</v>
      </c>
      <c r="E19" s="212" t="n">
        <v>0</v>
      </c>
    </row>
    <row r="20">
      <c r="B20" s="496" t="n"/>
      <c r="C20" s="171" t="inlineStr">
        <is>
          <t>CHF</t>
        </is>
      </c>
      <c r="D20" s="170" t="n">
        <v>0</v>
      </c>
      <c r="E20" s="212" t="n">
        <v>0</v>
      </c>
    </row>
    <row r="21">
      <c r="B21" s="496" t="n"/>
      <c r="C21" s="171" t="inlineStr">
        <is>
          <t>CZK</t>
        </is>
      </c>
      <c r="D21" s="170" t="n">
        <v>0</v>
      </c>
      <c r="E21" s="212" t="n">
        <v>0</v>
      </c>
    </row>
    <row r="22">
      <c r="B22" s="496" t="n"/>
      <c r="C22" s="171" t="inlineStr">
        <is>
          <t>DKK</t>
        </is>
      </c>
      <c r="D22" s="170" t="n">
        <v>0</v>
      </c>
      <c r="E22" s="212" t="n">
        <v>0</v>
      </c>
    </row>
    <row r="23">
      <c r="B23" s="496" t="n"/>
      <c r="C23" s="171" t="inlineStr">
        <is>
          <t>GBP</t>
        </is>
      </c>
      <c r="D23" s="170" t="n">
        <v>0</v>
      </c>
      <c r="E23" s="212" t="n">
        <v>0</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0</v>
      </c>
      <c r="E27" s="212" t="n">
        <v>0</v>
      </c>
    </row>
    <row r="28">
      <c r="B28" s="496" t="n"/>
      <c r="C28" s="171" t="inlineStr">
        <is>
          <t>USD</t>
        </is>
      </c>
      <c r="D28" s="170" t="n">
        <v>0</v>
      </c>
      <c r="E28" s="212" t="n">
        <v>0</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3.26</v>
      </c>
      <c r="E30" s="212" t="n">
        <v>3.22</v>
      </c>
    </row>
    <row r="31" ht="21" customHeight="1" s="419">
      <c r="B31" s="172" t="inlineStr">
        <is>
          <t xml:space="preserve">durchschnittlicher gewichteter Beleihungsauslauf
§ 28 Abs. 2 Nr. 3  </t>
        </is>
      </c>
      <c r="C31" s="171" t="inlineStr">
        <is>
          <t>%</t>
        </is>
      </c>
      <c r="D31" s="170" t="n">
        <v>59.84</v>
      </c>
      <c r="E31" s="212" t="n">
        <v>59.46</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-36.018</v>
      </c>
      <c r="E35" s="212" t="n">
        <v>0</v>
      </c>
    </row>
    <row r="36">
      <c r="A36" s="218" t="n"/>
      <c r="B36" s="242" t="inlineStr">
        <is>
          <t>Tag, an dem sich die größte negative Summe ergibt</t>
        </is>
      </c>
      <c r="C36" s="169" t="inlineStr">
        <is>
          <t>Tag (1-180)</t>
        </is>
      </c>
      <c r="D36" s="362" t="n">
        <v>77</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79.724</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3414.134</v>
      </c>
      <c r="E9" s="224" t="n">
        <v>3509.055</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9" thickBot="1">
      <c r="A11" s="218" t="n">
        <v>1</v>
      </c>
      <c r="B11" s="205" t="n"/>
      <c r="C11" s="21" t="n"/>
      <c r="D11" s="21" t="n"/>
      <c r="E11" s="210" t="n"/>
    </row>
    <row r="12">
      <c r="A12" s="218" t="n">
        <v>1</v>
      </c>
      <c r="B12" s="247" t="inlineStr">
        <is>
          <t>Deckungsmasse</t>
        </is>
      </c>
      <c r="C12" s="251" t="inlineStr">
        <is>
          <t>(Mio. €)</t>
        </is>
      </c>
      <c r="D12" s="223" t="n">
        <v>4332.69</v>
      </c>
      <c r="E12" s="224" t="n">
        <v>4534.823</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80.8</v>
      </c>
      <c r="E16" s="212" t="n">
        <v>79.67</v>
      </c>
    </row>
    <row r="17">
      <c r="A17" s="218" t="n"/>
      <c r="B17" s="497" t="inlineStr">
        <is>
          <t>Nettobarwert nach § 6 Pfandbrief-Barwertverordnung
je Fremdwährung in Mio. Euro
§ 28 Abs. 1 Nr. 14 (Saldo aus Aktiv-/Passivseite)</t>
        </is>
      </c>
      <c r="C17" s="171" t="inlineStr">
        <is>
          <t>CAD</t>
        </is>
      </c>
      <c r="D17" s="170" t="n">
        <v>0</v>
      </c>
      <c r="E17" s="212" t="n">
        <v>0</v>
      </c>
    </row>
    <row r="18" customFormat="1" s="165">
      <c r="A18" s="218" t="n"/>
      <c r="B18" s="496" t="n"/>
      <c r="C18" s="171" t="inlineStr">
        <is>
          <t>CHF</t>
        </is>
      </c>
      <c r="D18" s="170" t="n">
        <v>0</v>
      </c>
      <c r="E18" s="212" t="n">
        <v>0</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0</v>
      </c>
      <c r="E21" s="212" t="n">
        <v>0</v>
      </c>
    </row>
    <row r="22">
      <c r="A22" s="218" t="n">
        <v>1</v>
      </c>
      <c r="B22" s="496" t="n"/>
      <c r="C22" s="171" t="inlineStr">
        <is>
          <t>HKD</t>
        </is>
      </c>
      <c r="D22" s="170" t="n">
        <v>0</v>
      </c>
      <c r="E22" s="212" t="n">
        <v>0</v>
      </c>
    </row>
    <row r="23">
      <c r="A23" s="218" t="n">
        <v>1</v>
      </c>
      <c r="B23" s="496" t="n"/>
      <c r="C23" s="171" t="inlineStr">
        <is>
          <t>JPY</t>
        </is>
      </c>
      <c r="D23" s="170" t="n">
        <v>0</v>
      </c>
      <c r="E23" s="212" t="n">
        <v>0</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50.831</v>
      </c>
      <c r="E26" s="212" t="n">
        <v>109.394</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-34.201</v>
      </c>
      <c r="E30" s="212" t="n">
        <v>0</v>
      </c>
    </row>
    <row r="31">
      <c r="A31" s="218" t="n"/>
      <c r="B31" s="242" t="inlineStr">
        <is>
          <t>Tag, an dem sich die größte negative Summe ergibt</t>
        </is>
      </c>
      <c r="C31" s="169" t="inlineStr">
        <is>
          <t>Tag (1-180)</t>
        </is>
      </c>
      <c r="D31" s="362" t="n">
        <v>74</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355.155</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55.5" customHeight="1" s="419" thickBot="1">
      <c r="B10" s="230" t="inlineStr">
        <is>
          <t>ISIN</t>
        </is>
      </c>
      <c r="C10" s="204" t="inlineStr">
        <is>
          <t>(Mio. €)</t>
        </is>
      </c>
      <c r="D10" s="500" t="inlineStr">
        <is>
          <t>DE000DK010T3, DE000DK0JTW7, DE000DK0JTX5, DE000DK0JTY3, DE000DK0JTZ0, DE000DK0T061, DE000DK0T095, DE000DK0T7L8, DE000DK0YUH5, DE000DK0YUR4, DE000DK0YUS2, XS2517101478</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55.5" customHeight="1" s="419" thickBot="1">
      <c r="B15" s="230" t="inlineStr">
        <is>
          <t>ISIN</t>
        </is>
      </c>
      <c r="C15" s="204" t="inlineStr">
        <is>
          <t>(Mio. €)</t>
        </is>
      </c>
      <c r="D15" s="500" t="inlineStr">
        <is>
          <t>DE000DK0JTV9, XS1875412980, XS1952579495, XS2021499871, XS2051657463, XS2109453691, XS2332799431, XS2366703259, XS2449929194, XS2502402360, XS2529513850, XS2537088598, XS2579303780</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28.04.2023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DEKA</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DekaBank Deutsche Girozentrale</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s</t>
        </is>
      </c>
      <c r="D19" s="187" t="n"/>
      <c r="E19" s="187" t="n"/>
      <c r="F19" s="201" t="n"/>
      <c r="G19" s="187" t="n"/>
      <c r="H19" s="187" t="n"/>
      <c r="I19" s="187" t="n"/>
    </row>
    <row r="20" ht="15" customHeight="1" s="419">
      <c r="B20" s="182" t="inlineStr">
        <is>
          <t>KzRbwBerO</t>
        </is>
      </c>
      <c r="C20" s="193" t="inlineStr">
        <is>
          <t>s</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40</v>
      </c>
      <c r="E11" s="45" t="n">
        <v>98.017</v>
      </c>
      <c r="F11" s="44" t="n">
        <v>15</v>
      </c>
      <c r="G11" s="45" t="n">
        <v>64.81</v>
      </c>
      <c r="I11" s="44" t="n">
        <v>0</v>
      </c>
      <c r="J11" s="45" t="n">
        <v>0</v>
      </c>
    </row>
    <row r="12" ht="12.75" customHeight="1" s="419">
      <c r="A12" s="17" t="n">
        <v>0</v>
      </c>
      <c r="B12" s="413" t="inlineStr">
        <is>
          <t>&gt; 0,5 Jahre und &lt;= 1 Jahr</t>
        </is>
      </c>
      <c r="C12" s="414" t="n"/>
      <c r="D12" s="44" t="n">
        <v>20</v>
      </c>
      <c r="E12" s="45" t="n">
        <v>64.66200000000001</v>
      </c>
      <c r="F12" s="44" t="n">
        <v>25</v>
      </c>
      <c r="G12" s="45" t="n">
        <v>71.538</v>
      </c>
      <c r="I12" s="44" t="n">
        <v>0</v>
      </c>
      <c r="J12" s="45" t="n">
        <v>0</v>
      </c>
    </row>
    <row r="13" ht="12.75" customHeight="1" s="419">
      <c r="A13" s="17" t="n"/>
      <c r="B13" s="413" t="inlineStr">
        <is>
          <t>&gt; 1 Jahr und &lt;= 1,5 Jahre</t>
        </is>
      </c>
      <c r="C13" s="414" t="n"/>
      <c r="D13" s="44" t="n">
        <v>0</v>
      </c>
      <c r="E13" s="45" t="n">
        <v>99.17700000000001</v>
      </c>
      <c r="F13" s="44" t="n">
        <v>40</v>
      </c>
      <c r="G13" s="45" t="n">
        <v>16.21</v>
      </c>
      <c r="I13" s="44" t="n">
        <v>40</v>
      </c>
      <c r="J13" s="45" t="n">
        <v>0</v>
      </c>
    </row>
    <row r="14" ht="12.75" customHeight="1" s="419">
      <c r="A14" s="17" t="n">
        <v>0</v>
      </c>
      <c r="B14" s="413" t="inlineStr">
        <is>
          <t>&gt; 1,5 Jahre und &lt;= 2 Jahre</t>
        </is>
      </c>
      <c r="C14" s="413" t="n"/>
      <c r="D14" s="46" t="n">
        <v>130</v>
      </c>
      <c r="E14" s="217" t="n">
        <v>164.198</v>
      </c>
      <c r="F14" s="46" t="n">
        <v>20</v>
      </c>
      <c r="G14" s="217" t="n">
        <v>0</v>
      </c>
      <c r="I14" s="44" t="n">
        <v>20</v>
      </c>
      <c r="J14" s="45" t="n">
        <v>0</v>
      </c>
    </row>
    <row r="15" ht="12.75" customHeight="1" s="419">
      <c r="A15" s="17" t="n">
        <v>0</v>
      </c>
      <c r="B15" s="413" t="inlineStr">
        <is>
          <t>&gt; 2 Jahre und &lt;= 3 Jahre</t>
        </is>
      </c>
      <c r="C15" s="413" t="n"/>
      <c r="D15" s="46" t="n">
        <v>390</v>
      </c>
      <c r="E15" s="217" t="n">
        <v>241.702</v>
      </c>
      <c r="F15" s="46" t="n">
        <v>130</v>
      </c>
      <c r="G15" s="217" t="n">
        <v>336.844</v>
      </c>
      <c r="I15" s="44" t="n">
        <v>130</v>
      </c>
      <c r="J15" s="45" t="n">
        <v>0</v>
      </c>
    </row>
    <row r="16" ht="12.75" customHeight="1" s="419">
      <c r="A16" s="17" t="n">
        <v>0</v>
      </c>
      <c r="B16" s="413" t="inlineStr">
        <is>
          <t>&gt; 3 Jahre und &lt;= 4 Jahre</t>
        </is>
      </c>
      <c r="C16" s="413" t="n"/>
      <c r="D16" s="46" t="n">
        <v>56</v>
      </c>
      <c r="E16" s="217" t="n">
        <v>153.901</v>
      </c>
      <c r="F16" s="46" t="n">
        <v>130</v>
      </c>
      <c r="G16" s="217" t="n">
        <v>241.702</v>
      </c>
      <c r="I16" s="44" t="n">
        <v>390</v>
      </c>
      <c r="J16" s="45" t="n">
        <v>0</v>
      </c>
    </row>
    <row r="17" ht="12.75" customHeight="1" s="419">
      <c r="A17" s="17" t="n">
        <v>0</v>
      </c>
      <c r="B17" s="413" t="inlineStr">
        <is>
          <t>&gt; 4 Jahre und &lt;= 5 Jahre</t>
        </is>
      </c>
      <c r="C17" s="413" t="n"/>
      <c r="D17" s="46" t="n">
        <v>55</v>
      </c>
      <c r="E17" s="217" t="n">
        <v>224.111</v>
      </c>
      <c r="F17" s="46" t="n">
        <v>50</v>
      </c>
      <c r="G17" s="217" t="n">
        <v>156.353</v>
      </c>
      <c r="I17" s="44" t="n">
        <v>56</v>
      </c>
      <c r="J17" s="45" t="n">
        <v>0</v>
      </c>
    </row>
    <row r="18" ht="12.75" customHeight="1" s="419">
      <c r="A18" s="17" t="n">
        <v>0</v>
      </c>
      <c r="B18" s="413" t="inlineStr">
        <is>
          <t>&gt; 5 Jahre und &lt;= 10 Jahre</t>
        </is>
      </c>
      <c r="C18" s="414" t="n"/>
      <c r="D18" s="44" t="n">
        <v>0</v>
      </c>
      <c r="E18" s="45" t="n">
        <v>238.032</v>
      </c>
      <c r="F18" s="44" t="n">
        <v>50</v>
      </c>
      <c r="G18" s="45" t="n">
        <v>249.054</v>
      </c>
      <c r="I18" s="44" t="n">
        <v>55</v>
      </c>
      <c r="J18" s="45" t="n">
        <v>0</v>
      </c>
    </row>
    <row r="19" ht="12.75" customHeight="1" s="419">
      <c r="A19" s="17" t="n">
        <v>0</v>
      </c>
      <c r="B19" s="413" t="inlineStr">
        <is>
          <t>&gt; 10 Jahre</t>
        </is>
      </c>
      <c r="C19" s="414" t="n"/>
      <c r="D19" s="44" t="n">
        <v>0</v>
      </c>
      <c r="E19" s="45" t="n">
        <v>0</v>
      </c>
      <c r="F19" s="44" t="n">
        <v>0</v>
      </c>
      <c r="G19" s="45" t="n">
        <v>0</v>
      </c>
      <c r="I19" s="44" t="n">
        <v>0</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135</v>
      </c>
      <c r="E24" s="45" t="n">
        <v>151.577</v>
      </c>
      <c r="F24" s="44" t="n">
        <v>5</v>
      </c>
      <c r="G24" s="45" t="n">
        <v>66.235</v>
      </c>
      <c r="I24" s="44" t="n">
        <v>0</v>
      </c>
      <c r="J24" s="45" t="n">
        <v>0</v>
      </c>
    </row>
    <row r="25" ht="12.75" customHeight="1" s="419">
      <c r="A25" s="17" t="n"/>
      <c r="B25" s="413" t="inlineStr">
        <is>
          <t>&gt; 0,5 Jahre und &lt;= 1 Jahr</t>
        </is>
      </c>
      <c r="C25" s="414" t="n"/>
      <c r="D25" s="44" t="n">
        <v>265</v>
      </c>
      <c r="E25" s="45" t="n">
        <v>347.59</v>
      </c>
      <c r="F25" s="44" t="n">
        <v>570</v>
      </c>
      <c r="G25" s="45" t="n">
        <v>199.287</v>
      </c>
      <c r="I25" s="44" t="n">
        <v>0</v>
      </c>
      <c r="J25" s="45" t="n">
        <v>0</v>
      </c>
    </row>
    <row r="26" ht="12.75" customHeight="1" s="419">
      <c r="A26" s="17" t="n">
        <v>1</v>
      </c>
      <c r="B26" s="413" t="inlineStr">
        <is>
          <t>&gt; 1 Jahr und &lt;= 1,5 Jahre</t>
        </is>
      </c>
      <c r="C26" s="414" t="n"/>
      <c r="D26" s="44" t="n">
        <v>133.51</v>
      </c>
      <c r="E26" s="45" t="n">
        <v>189.495</v>
      </c>
      <c r="F26" s="44" t="n">
        <v>140</v>
      </c>
      <c r="G26" s="45" t="n">
        <v>124.542</v>
      </c>
      <c r="I26" s="44" t="n">
        <v>135</v>
      </c>
      <c r="J26" s="45" t="n">
        <v>0</v>
      </c>
    </row>
    <row r="27" ht="12.75" customHeight="1" s="419">
      <c r="A27" s="17" t="n">
        <v>1</v>
      </c>
      <c r="B27" s="413" t="inlineStr">
        <is>
          <t>&gt; 1,5 Jahre und &lt;= 2 Jahre</t>
        </is>
      </c>
      <c r="C27" s="413" t="n"/>
      <c r="D27" s="46" t="n">
        <v>274.086</v>
      </c>
      <c r="E27" s="217" t="n">
        <v>128.799</v>
      </c>
      <c r="F27" s="46" t="n">
        <v>265</v>
      </c>
      <c r="G27" s="217" t="n">
        <v>355.036</v>
      </c>
      <c r="I27" s="44" t="n">
        <v>265</v>
      </c>
      <c r="J27" s="45" t="n">
        <v>0</v>
      </c>
    </row>
    <row r="28" ht="12.75" customHeight="1" s="419">
      <c r="A28" s="17" t="n">
        <v>1</v>
      </c>
      <c r="B28" s="413" t="inlineStr">
        <is>
          <t>&gt; 2 Jahre und &lt;= 3 Jahre</t>
        </is>
      </c>
      <c r="C28" s="413" t="n"/>
      <c r="D28" s="46" t="n">
        <v>370.726</v>
      </c>
      <c r="E28" s="217" t="n">
        <v>163.184</v>
      </c>
      <c r="F28" s="46" t="n">
        <v>359.186</v>
      </c>
      <c r="G28" s="217" t="n">
        <v>409.05</v>
      </c>
      <c r="I28" s="44" t="n">
        <v>407.596</v>
      </c>
      <c r="J28" s="45" t="n">
        <v>0</v>
      </c>
    </row>
    <row r="29" ht="12.75" customHeight="1" s="419">
      <c r="A29" s="17" t="n">
        <v>1</v>
      </c>
      <c r="B29" s="413" t="inlineStr">
        <is>
          <t>&gt; 3 Jahre und &lt;= 4 Jahre</t>
        </is>
      </c>
      <c r="C29" s="413" t="n"/>
      <c r="D29" s="46" t="n">
        <v>501</v>
      </c>
      <c r="E29" s="217" t="n">
        <v>269.809</v>
      </c>
      <c r="F29" s="46" t="n">
        <v>366.789</v>
      </c>
      <c r="G29" s="217" t="n">
        <v>217.534</v>
      </c>
      <c r="I29" s="44" t="n">
        <v>370.726</v>
      </c>
      <c r="J29" s="45" t="n">
        <v>0</v>
      </c>
    </row>
    <row r="30" ht="12.75" customHeight="1" s="419">
      <c r="A30" s="17" t="n">
        <v>1</v>
      </c>
      <c r="B30" s="413" t="inlineStr">
        <is>
          <t>&gt; 4 Jahre und &lt;= 5 Jahre</t>
        </is>
      </c>
      <c r="C30" s="413" t="n"/>
      <c r="D30" s="46" t="n">
        <v>260</v>
      </c>
      <c r="E30" s="217" t="n">
        <v>493.638</v>
      </c>
      <c r="F30" s="46" t="n">
        <v>501</v>
      </c>
      <c r="G30" s="217" t="n">
        <v>319.254</v>
      </c>
      <c r="I30" s="44" t="n">
        <v>501</v>
      </c>
      <c r="J30" s="45" t="n">
        <v>0</v>
      </c>
    </row>
    <row r="31" ht="12.75" customHeight="1" s="419">
      <c r="A31" s="17" t="n">
        <v>1</v>
      </c>
      <c r="B31" s="413" t="inlineStr">
        <is>
          <t>&gt; 5 Jahre und &lt;= 10 Jahre</t>
        </is>
      </c>
      <c r="C31" s="414" t="n"/>
      <c r="D31" s="44" t="n">
        <v>1177.218</v>
      </c>
      <c r="E31" s="45" t="n">
        <v>1161.942</v>
      </c>
      <c r="F31" s="44" t="n">
        <v>905.481</v>
      </c>
      <c r="G31" s="45" t="n">
        <v>1402.626</v>
      </c>
      <c r="I31" s="44" t="n">
        <v>1087.218</v>
      </c>
      <c r="J31" s="45" t="n">
        <v>0</v>
      </c>
    </row>
    <row r="32" ht="12.75" customHeight="1" s="419">
      <c r="B32" s="413" t="inlineStr">
        <is>
          <t>&gt; 10 Jahre</t>
        </is>
      </c>
      <c r="C32" s="414" t="n"/>
      <c r="D32" s="44" t="n">
        <v>297.594</v>
      </c>
      <c r="E32" s="45" t="n">
        <v>1426.656</v>
      </c>
      <c r="F32" s="44" t="n">
        <v>396.598</v>
      </c>
      <c r="G32" s="45" t="n">
        <v>1441.26</v>
      </c>
      <c r="I32" s="44" t="n">
        <v>647.5940000000001</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0</v>
      </c>
      <c r="E9" s="54" t="n">
        <v>0</v>
      </c>
    </row>
    <row r="10" ht="12.75" customHeight="1" s="419">
      <c r="A10" s="17" t="n">
        <v>0</v>
      </c>
      <c r="B10" s="55" t="inlineStr">
        <is>
          <t>Mehr als 300 Tsd. € bis einschließlich 1 Mio. €</t>
        </is>
      </c>
      <c r="C10" s="55" t="n"/>
      <c r="D10" s="44" t="n">
        <v>0</v>
      </c>
      <c r="E10" s="54" t="n">
        <v>0</v>
      </c>
    </row>
    <row r="11" ht="12.75" customHeight="1" s="419">
      <c r="A11" s="17" t="n"/>
      <c r="B11" s="55" t="inlineStr">
        <is>
          <t>Mehr als 1 Mio. € bis einschließlich 10 Mio. €</t>
        </is>
      </c>
      <c r="C11" s="55" t="n"/>
      <c r="D11" s="44" t="n">
        <v>0</v>
      </c>
      <c r="E11" s="54" t="n">
        <v>0</v>
      </c>
    </row>
    <row r="12" ht="12.75" customHeight="1" s="419">
      <c r="A12" s="17" t="n">
        <v>0</v>
      </c>
      <c r="B12" s="55" t="inlineStr">
        <is>
          <t>Mehr als 10 Mio. €</t>
        </is>
      </c>
      <c r="C12" s="55" t="n"/>
      <c r="D12" s="44" t="n">
        <v>1199.55</v>
      </c>
      <c r="E12" s="54" t="n">
        <v>1111.51</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153.645</v>
      </c>
      <c r="E21" s="45" t="n">
        <v>157.475</v>
      </c>
    </row>
    <row r="22" ht="12.75" customHeight="1" s="419">
      <c r="A22" s="17" t="n">
        <v>1</v>
      </c>
      <c r="B22" s="55" t="inlineStr">
        <is>
          <t>Mehr als 10 Mio. € bis einschließlich 100 Mio. €</t>
        </is>
      </c>
      <c r="C22" s="55" t="n"/>
      <c r="D22" s="46" t="n">
        <v>2529.319</v>
      </c>
      <c r="E22" s="57" t="n">
        <v>2378.062</v>
      </c>
    </row>
    <row r="23" ht="12.75" customHeight="1" s="419">
      <c r="A23" s="17" t="n">
        <v>1</v>
      </c>
      <c r="B23" s="55" t="inlineStr">
        <is>
          <t>Mehr als 100 Mio. €</t>
        </is>
      </c>
      <c r="C23" s="60" t="n"/>
      <c r="D23" s="61" t="n">
        <v>1620.475</v>
      </c>
      <c r="E23" s="62" t="n">
        <v>1999.286</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0</v>
      </c>
      <c r="H16" s="84" t="n">
        <v>0</v>
      </c>
      <c r="I16" s="84" t="n">
        <v>0</v>
      </c>
      <c r="J16" s="84" t="n">
        <v>0</v>
      </c>
      <c r="K16" s="84" t="n">
        <v>0</v>
      </c>
      <c r="L16" s="84">
        <f>SUM(M16:R16)</f>
        <v/>
      </c>
      <c r="M16" s="84" t="n">
        <v>977.968</v>
      </c>
      <c r="N16" s="84" t="n">
        <v>62.976</v>
      </c>
      <c r="O16" s="84" t="n">
        <v>0</v>
      </c>
      <c r="P16" s="84" t="n">
        <v>158.606</v>
      </c>
      <c r="Q16" s="84" t="n">
        <v>0</v>
      </c>
      <c r="R16" s="84" t="n">
        <v>0</v>
      </c>
      <c r="S16" s="85" t="n">
        <v>0</v>
      </c>
      <c r="T16" s="270" t="n">
        <v>0</v>
      </c>
    </row>
    <row r="17" ht="12.75" customHeight="1" s="419">
      <c r="C17" s="80" t="n"/>
      <c r="D17" s="258">
        <f>"Jahr "&amp;(AktJahr-1)</f>
        <v/>
      </c>
      <c r="E17" s="271">
        <f>F17+L17</f>
        <v/>
      </c>
      <c r="F17" s="86">
        <f>SUM(G17:K17)</f>
        <v/>
      </c>
      <c r="G17" s="86" t="n">
        <v>0</v>
      </c>
      <c r="H17" s="86" t="n">
        <v>0</v>
      </c>
      <c r="I17" s="86" t="n">
        <v>0</v>
      </c>
      <c r="J17" s="86" t="n">
        <v>0</v>
      </c>
      <c r="K17" s="86" t="n">
        <v>0</v>
      </c>
      <c r="L17" s="86">
        <f>SUM(M17:R17)</f>
        <v/>
      </c>
      <c r="M17" s="86" t="n">
        <v>898.152</v>
      </c>
      <c r="N17" s="86" t="n">
        <v>62.976</v>
      </c>
      <c r="O17" s="86" t="n">
        <v>0</v>
      </c>
      <c r="P17" s="86" t="n">
        <v>150.382</v>
      </c>
      <c r="Q17" s="86" t="n">
        <v>0</v>
      </c>
      <c r="R17" s="86" t="n">
        <v>0</v>
      </c>
      <c r="S17" s="87" t="n">
        <v>0</v>
      </c>
      <c r="T17" s="272" t="n">
        <v>0</v>
      </c>
    </row>
    <row r="18" ht="12.75" customHeight="1" s="419">
      <c r="B18" s="13" t="inlineStr">
        <is>
          <t>DE</t>
        </is>
      </c>
      <c r="C18" s="82" t="inlineStr">
        <is>
          <t>Deutschland</t>
        </is>
      </c>
      <c r="D18" s="257">
        <f>$D$16</f>
        <v/>
      </c>
      <c r="E18" s="269">
        <f>F18+L18</f>
        <v/>
      </c>
      <c r="F18" s="84">
        <f>SUM(G18:K18)</f>
        <v/>
      </c>
      <c r="G18" s="84" t="n">
        <v>0</v>
      </c>
      <c r="H18" s="84" t="n">
        <v>0</v>
      </c>
      <c r="I18" s="84" t="n">
        <v>0</v>
      </c>
      <c r="J18" s="84" t="n">
        <v>0</v>
      </c>
      <c r="K18" s="84" t="n">
        <v>0</v>
      </c>
      <c r="L18" s="84">
        <f>SUM(M18:R18)</f>
        <v/>
      </c>
      <c r="M18" s="84" t="n">
        <v>327.246</v>
      </c>
      <c r="N18" s="84" t="n">
        <v>62.976</v>
      </c>
      <c r="O18" s="84" t="n">
        <v>0</v>
      </c>
      <c r="P18" s="84" t="n">
        <v>158.606</v>
      </c>
      <c r="Q18" s="84" t="n">
        <v>0</v>
      </c>
      <c r="R18" s="84" t="n">
        <v>0</v>
      </c>
      <c r="S18" s="85" t="n">
        <v>0</v>
      </c>
      <c r="T18" s="270" t="n">
        <v>0</v>
      </c>
    </row>
    <row r="19" ht="12.75" customHeight="1" s="419">
      <c r="C19" s="80" t="n"/>
      <c r="D19" s="258">
        <f>$D$17</f>
        <v/>
      </c>
      <c r="E19" s="271">
        <f>F19+L19</f>
        <v/>
      </c>
      <c r="F19" s="86">
        <f>SUM(G19:K19)</f>
        <v/>
      </c>
      <c r="G19" s="86" t="n">
        <v>0</v>
      </c>
      <c r="H19" s="86" t="n">
        <v>0</v>
      </c>
      <c r="I19" s="86" t="n">
        <v>0</v>
      </c>
      <c r="J19" s="86" t="n">
        <v>0</v>
      </c>
      <c r="K19" s="86" t="n">
        <v>0</v>
      </c>
      <c r="L19" s="86">
        <f>SUM(M19:R19)</f>
        <v/>
      </c>
      <c r="M19" s="86" t="n">
        <v>328.553</v>
      </c>
      <c r="N19" s="86" t="n">
        <v>62.976</v>
      </c>
      <c r="O19" s="86" t="n">
        <v>0</v>
      </c>
      <c r="P19" s="86" t="n">
        <v>150.382</v>
      </c>
      <c r="Q19" s="86" t="n">
        <v>0</v>
      </c>
      <c r="R19" s="86" t="n">
        <v>0</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650.722</v>
      </c>
      <c r="N30" s="84" t="n">
        <v>0</v>
      </c>
      <c r="O30" s="84" t="n">
        <v>0</v>
      </c>
      <c r="P30" s="84" t="n">
        <v>0</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569.599</v>
      </c>
      <c r="N31" s="86" t="n">
        <v>0</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491.873</v>
      </c>
      <c r="G12" s="121" t="n">
        <v>0</v>
      </c>
      <c r="H12" s="84" t="n">
        <v>466.531</v>
      </c>
      <c r="I12" s="84" t="n">
        <v>2573.015</v>
      </c>
      <c r="J12" s="85" t="n">
        <v>757.309</v>
      </c>
      <c r="K12" s="121" t="n">
        <v>394.26</v>
      </c>
      <c r="L12" s="84" t="n">
        <v>14.713</v>
      </c>
      <c r="M12" s="84" t="n">
        <v>0</v>
      </c>
      <c r="N12" s="270" t="n">
        <v>97.613</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616.472</v>
      </c>
      <c r="G13" s="125" t="n">
        <v>0</v>
      </c>
      <c r="H13" s="126" t="n">
        <v>582.402</v>
      </c>
      <c r="I13" s="126" t="n">
        <v>2560.442</v>
      </c>
      <c r="J13" s="127" t="n">
        <v>766.499</v>
      </c>
      <c r="K13" s="125" t="n">
        <v>517.7380000000001</v>
      </c>
      <c r="L13" s="126" t="n">
        <v>9.007999999999999</v>
      </c>
      <c r="M13" s="126" t="n">
        <v>0</v>
      </c>
      <c r="N13" s="290" t="n">
        <v>98.73399999999999</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79.44799999999999</v>
      </c>
      <c r="G14" s="121" t="n">
        <v>0</v>
      </c>
      <c r="H14" s="84" t="n">
        <v>453.131</v>
      </c>
      <c r="I14" s="84" t="n">
        <v>2508.359</v>
      </c>
      <c r="J14" s="85" t="n">
        <v>757.309</v>
      </c>
      <c r="K14" s="121" t="n">
        <v>79.44799999999999</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110.732</v>
      </c>
      <c r="G15" s="125" t="n">
        <v>0</v>
      </c>
      <c r="H15" s="126" t="n">
        <v>569.275</v>
      </c>
      <c r="I15" s="126" t="n">
        <v>2477.477</v>
      </c>
      <c r="J15" s="127" t="n">
        <v>766.499</v>
      </c>
      <c r="K15" s="125" t="n">
        <v>110.732</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97.613</v>
      </c>
      <c r="G20" s="121" t="n">
        <v>0</v>
      </c>
      <c r="H20" s="84" t="n">
        <v>0</v>
      </c>
      <c r="I20" s="84" t="n">
        <v>0</v>
      </c>
      <c r="J20" s="85" t="n">
        <v>0</v>
      </c>
      <c r="K20" s="121" t="n">
        <v>0</v>
      </c>
      <c r="L20" s="84" t="n">
        <v>0</v>
      </c>
      <c r="M20" s="84" t="n">
        <v>0</v>
      </c>
      <c r="N20" s="270" t="n">
        <v>97.613</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98.73399999999999</v>
      </c>
      <c r="G21" s="125" t="n">
        <v>0</v>
      </c>
      <c r="H21" s="126" t="n">
        <v>0</v>
      </c>
      <c r="I21" s="126" t="n">
        <v>0</v>
      </c>
      <c r="J21" s="127" t="n">
        <v>0</v>
      </c>
      <c r="K21" s="125" t="n">
        <v>0</v>
      </c>
      <c r="L21" s="126" t="n">
        <v>0</v>
      </c>
      <c r="M21" s="126" t="n">
        <v>0</v>
      </c>
      <c r="N21" s="290" t="n">
        <v>98.73399999999999</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154.89</v>
      </c>
      <c r="G30" s="121" t="n">
        <v>0</v>
      </c>
      <c r="H30" s="84" t="n">
        <v>0</v>
      </c>
      <c r="I30" s="84" t="n">
        <v>0</v>
      </c>
      <c r="J30" s="85" t="n">
        <v>0</v>
      </c>
      <c r="K30" s="121" t="n">
        <v>154.89</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191.307</v>
      </c>
      <c r="G31" s="125" t="n">
        <v>0</v>
      </c>
      <c r="H31" s="126" t="n">
        <v>0</v>
      </c>
      <c r="I31" s="126" t="n">
        <v>0</v>
      </c>
      <c r="J31" s="127" t="n">
        <v>0</v>
      </c>
      <c r="K31" s="125" t="n">
        <v>191.307</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64.65600000000001</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82.965</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91.09</v>
      </c>
      <c r="G46" s="121" t="n">
        <v>0</v>
      </c>
      <c r="H46" s="84" t="n">
        <v>0</v>
      </c>
      <c r="I46" s="84" t="n">
        <v>0</v>
      </c>
      <c r="J46" s="85" t="n">
        <v>0</v>
      </c>
      <c r="K46" s="121" t="n">
        <v>91.09</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122.935</v>
      </c>
      <c r="G47" s="125" t="n">
        <v>0</v>
      </c>
      <c r="H47" s="126" t="n">
        <v>0</v>
      </c>
      <c r="I47" s="126" t="n">
        <v>0</v>
      </c>
      <c r="J47" s="127" t="n">
        <v>0</v>
      </c>
      <c r="K47" s="125" t="n">
        <v>122.935</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18.75</v>
      </c>
      <c r="G74" s="121" t="n">
        <v>0</v>
      </c>
      <c r="H74" s="84" t="n">
        <v>0</v>
      </c>
      <c r="I74" s="84" t="n">
        <v>0</v>
      </c>
      <c r="J74" s="85" t="n">
        <v>0</v>
      </c>
      <c r="K74" s="121" t="n">
        <v>18.75</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31.25</v>
      </c>
      <c r="G75" s="125" t="n">
        <v>0</v>
      </c>
      <c r="H75" s="126" t="n">
        <v>0</v>
      </c>
      <c r="I75" s="126" t="n">
        <v>0</v>
      </c>
      <c r="J75" s="127" t="n">
        <v>0</v>
      </c>
      <c r="K75" s="125" t="n">
        <v>31.25</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13.4</v>
      </c>
      <c r="I80" s="84" t="n">
        <v>0</v>
      </c>
      <c r="J80" s="85" t="n">
        <v>0</v>
      </c>
      <c r="K80" s="121" t="n">
        <v>0</v>
      </c>
      <c r="L80" s="84" t="n">
        <v>14.713</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13.127</v>
      </c>
      <c r="I81" s="126" t="n">
        <v>0</v>
      </c>
      <c r="J81" s="127" t="n">
        <v>0</v>
      </c>
      <c r="K81" s="125" t="n">
        <v>0</v>
      </c>
      <c r="L81" s="126" t="n">
        <v>9.007999999999999</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50.082</v>
      </c>
      <c r="G82" s="121" t="n">
        <v>0</v>
      </c>
      <c r="H82" s="84" t="n">
        <v>0</v>
      </c>
      <c r="I82" s="84" t="n">
        <v>0</v>
      </c>
      <c r="J82" s="85" t="n">
        <v>0</v>
      </c>
      <c r="K82" s="121" t="n">
        <v>50.082</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61.514</v>
      </c>
      <c r="G83" s="125" t="n">
        <v>0</v>
      </c>
      <c r="H83" s="126" t="n">
        <v>0</v>
      </c>
      <c r="I83" s="126" t="n">
        <v>0</v>
      </c>
      <c r="J83" s="127" t="n">
        <v>0</v>
      </c>
      <c r="K83" s="125" t="n">
        <v>61.514</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84.25</v>
      </c>
      <c r="F13" s="84" t="n">
        <v>0</v>
      </c>
      <c r="G13" s="84" t="n">
        <v>0</v>
      </c>
      <c r="H13" s="123" t="n">
        <v>84.25</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84.25</v>
      </c>
      <c r="F15" s="84" t="n">
        <v>0</v>
      </c>
      <c r="G15" s="84" t="n">
        <v>0</v>
      </c>
      <c r="H15" s="123" t="n">
        <v>84.25</v>
      </c>
      <c r="I15" s="84" t="n">
        <v>0</v>
      </c>
      <c r="J15" s="270" t="n">
        <v>0</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0</v>
      </c>
      <c r="F87" s="84" t="n">
        <v>0</v>
      </c>
      <c r="G87" s="84" t="n">
        <v>0</v>
      </c>
      <c r="H87" s="123" t="n">
        <v>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