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71650" cy="7715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Kreissparkasse Köln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Neumarkt 18-24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+49 221 227 - 01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+49 221 227 - 3920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info@ksk-koeln.de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www.ksk-koeln.de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1206.3</v>
      </c>
      <c r="E21" s="378" t="n">
        <v>1548.3</v>
      </c>
      <c r="F21" s="377" t="n">
        <v>1217.488204</v>
      </c>
      <c r="G21" s="378" t="n">
        <v>1614.861591</v>
      </c>
      <c r="H21" s="377" t="n">
        <v>1143.084885</v>
      </c>
      <c r="I21" s="378" t="n">
        <v>1502.164525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5867.027669</v>
      </c>
      <c r="E23" s="386" t="n">
        <v>5573.756195000001</v>
      </c>
      <c r="F23" s="385" t="n">
        <v>6038.783999</v>
      </c>
      <c r="G23" s="386" t="n">
        <v>6167.054667</v>
      </c>
      <c r="H23" s="385" t="n">
        <v>5305.849039</v>
      </c>
      <c r="I23" s="386" t="n">
        <v>5414.550955000001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4660.72767</v>
      </c>
      <c r="E28" s="400" t="n">
        <v>4025.456195</v>
      </c>
      <c r="F28" s="399" t="n">
        <v>4821.2958</v>
      </c>
      <c r="G28" s="400" t="n">
        <v>4552.193075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203.416876</v>
      </c>
      <c r="E34" s="378" t="n">
        <v>223.416876</v>
      </c>
      <c r="F34" s="377" t="n">
        <v>213.043096</v>
      </c>
      <c r="G34" s="378" t="n">
        <v>248.944556</v>
      </c>
      <c r="H34" s="377" t="n">
        <v>194.181866</v>
      </c>
      <c r="I34" s="378" t="n">
        <v>223.169668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306.059916</v>
      </c>
      <c r="E36" s="386" t="n">
        <v>324.277152</v>
      </c>
      <c r="F36" s="385" t="n">
        <v>330.886677</v>
      </c>
      <c r="G36" s="386" t="n">
        <v>378.3335300000001</v>
      </c>
      <c r="H36" s="385" t="n">
        <v>291.123996</v>
      </c>
      <c r="I36" s="386" t="n">
        <v>330.584345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102.6433</v>
      </c>
      <c r="E41" s="400" t="n">
        <v>100.860277</v>
      </c>
      <c r="F41" s="399" t="n">
        <v>117.84358</v>
      </c>
      <c r="G41" s="400" t="n">
        <v>129.388975</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1206.3</v>
      </c>
      <c r="E9" s="622" t="n">
        <v>1548.3</v>
      </c>
    </row>
    <row customHeight="1" ht="20.1" r="10" s="349">
      <c r="A10" s="623" t="n">
        <v>0</v>
      </c>
      <c r="B10" s="624" t="inlineStr">
        <is>
          <t>thereof percentage share of fixed-rate Pfandbriefe
section 28 para. 1 no. 9</t>
        </is>
      </c>
      <c r="C10" s="625" t="inlineStr">
        <is>
          <t>%</t>
        </is>
      </c>
      <c r="D10" s="626" t="n">
        <v>100</v>
      </c>
      <c r="E10" s="627" t="n">
        <v>98.70999999999999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5867.027669</v>
      </c>
      <c r="E12" s="622" t="n">
        <v>5573.756195000001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5.21</v>
      </c>
      <c r="E28" s="635" t="n">
        <v>5.46</v>
      </c>
    </row>
    <row customHeight="1" ht="30" r="29" s="349">
      <c r="A29" s="613" t="n">
        <v>0</v>
      </c>
      <c r="B29" s="640" t="inlineStr">
        <is>
          <t>average loan-to-value ratio, weighted using the mortgage lending value
section 28 para. 2 no. 3</t>
        </is>
      </c>
      <c r="C29" s="636" t="inlineStr">
        <is>
          <t>%</t>
        </is>
      </c>
      <c r="D29" s="634" t="n">
        <v>53.06</v>
      </c>
      <c r="E29" s="635" t="n">
        <v>52.71</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203.416876</v>
      </c>
      <c r="E34" s="649" t="n">
        <v>223.416876</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306.059916</v>
      </c>
      <c r="E37" s="649" t="n">
        <v>324.277152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19.04.2022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KSK</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Kreissparkasse Köln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32.3</v>
      </c>
      <c r="E11" s="425" t="n">
        <v>276.847145</v>
      </c>
      <c r="F11" s="424" t="n">
        <v>64</v>
      </c>
      <c r="G11" s="425" t="n">
        <v>265.702469</v>
      </c>
    </row>
    <row customHeight="1" ht="12.8" r="12" s="349">
      <c r="A12" s="365" t="n">
        <v>0</v>
      </c>
      <c r="B12" s="422" t="inlineStr">
        <is>
          <t>&gt; 0,5 years and &lt;= 1 year</t>
        </is>
      </c>
      <c r="C12" s="423" t="n"/>
      <c r="D12" s="424" t="n">
        <v>103</v>
      </c>
      <c r="E12" s="425" t="n">
        <v>277.475884</v>
      </c>
      <c r="F12" s="424" t="n">
        <v>305</v>
      </c>
      <c r="G12" s="425" t="n">
        <v>255.845446</v>
      </c>
    </row>
    <row customHeight="1" ht="12.8" r="13" s="349">
      <c r="A13" s="365" t="n">
        <v>0</v>
      </c>
      <c r="B13" s="422" t="inlineStr">
        <is>
          <t>&gt; 1  year and &lt;= 1,5 years</t>
        </is>
      </c>
      <c r="C13" s="423" t="n"/>
      <c r="D13" s="424" t="n">
        <v>290</v>
      </c>
      <c r="E13" s="425" t="n">
        <v>343.29495</v>
      </c>
      <c r="F13" s="424" t="n">
        <v>32.3</v>
      </c>
      <c r="G13" s="425" t="n">
        <v>246.899501</v>
      </c>
    </row>
    <row customHeight="1" ht="12.8" r="14" s="349">
      <c r="A14" s="365" t="n">
        <v>0</v>
      </c>
      <c r="B14" s="422" t="inlineStr">
        <is>
          <t>&gt; 1,5 years and &lt;= 2 years</t>
        </is>
      </c>
      <c r="C14" s="422" t="n"/>
      <c r="D14" s="426" t="n">
        <v>260</v>
      </c>
      <c r="E14" s="427" t="n">
        <v>263.529288</v>
      </c>
      <c r="F14" s="426" t="n">
        <v>103</v>
      </c>
      <c r="G14" s="427" t="n">
        <v>268.475337</v>
      </c>
    </row>
    <row customHeight="1" ht="12.8" r="15" s="349">
      <c r="A15" s="365" t="n">
        <v>0</v>
      </c>
      <c r="B15" s="422" t="inlineStr">
        <is>
          <t>&gt; 2 years and &lt;= 3 years</t>
        </is>
      </c>
      <c r="C15" s="422" t="n"/>
      <c r="D15" s="426" t="n">
        <v>310.5</v>
      </c>
      <c r="E15" s="427" t="n">
        <v>518.763625</v>
      </c>
      <c r="F15" s="426" t="n">
        <v>550</v>
      </c>
      <c r="G15" s="427" t="n">
        <v>583.098929</v>
      </c>
    </row>
    <row customHeight="1" ht="12.8" r="16" s="349">
      <c r="A16" s="365" t="n">
        <v>0</v>
      </c>
      <c r="B16" s="422" t="inlineStr">
        <is>
          <t>&gt; 3 years and &lt;= 4 years</t>
        </is>
      </c>
      <c r="C16" s="422" t="n"/>
      <c r="D16" s="426" t="n">
        <v>30</v>
      </c>
      <c r="E16" s="427" t="n">
        <v>444.044625</v>
      </c>
      <c r="F16" s="426" t="n">
        <v>285.5</v>
      </c>
      <c r="G16" s="427" t="n">
        <v>497.248392</v>
      </c>
    </row>
    <row customHeight="1" ht="12.8" r="17" s="349">
      <c r="A17" s="365" t="n">
        <v>0</v>
      </c>
      <c r="B17" s="422" t="inlineStr">
        <is>
          <t>&gt; 4 years and &lt;= 5 years</t>
        </is>
      </c>
      <c r="C17" s="422" t="n"/>
      <c r="D17" s="426" t="n">
        <v>0</v>
      </c>
      <c r="E17" s="427" t="n">
        <v>440.461739</v>
      </c>
      <c r="F17" s="426" t="n">
        <v>30</v>
      </c>
      <c r="G17" s="427" t="n">
        <v>411.780844</v>
      </c>
    </row>
    <row customHeight="1" ht="12.8" r="18" s="349">
      <c r="A18" s="365" t="n">
        <v>0</v>
      </c>
      <c r="B18" s="422" t="inlineStr">
        <is>
          <t>&gt; 5 years and &lt;= 10 years</t>
        </is>
      </c>
      <c r="C18" s="423" t="n"/>
      <c r="D18" s="424" t="n">
        <v>180.5</v>
      </c>
      <c r="E18" s="425" t="n">
        <v>2593.81078</v>
      </c>
      <c r="F18" s="424" t="n">
        <v>139.5</v>
      </c>
      <c r="G18" s="425" t="n">
        <v>2519.783158</v>
      </c>
    </row>
    <row customHeight="1" ht="12.8" r="19" s="349">
      <c r="A19" s="365" t="n">
        <v>0</v>
      </c>
      <c r="B19" s="422" t="inlineStr">
        <is>
          <t>&gt; 10 years</t>
        </is>
      </c>
      <c r="C19" s="423" t="n"/>
      <c r="D19" s="424" t="n">
        <v>0</v>
      </c>
      <c r="E19" s="425" t="n">
        <v>708.799632</v>
      </c>
      <c r="F19" s="424" t="n">
        <v>39</v>
      </c>
      <c r="G19" s="425" t="n">
        <v>524.9221180000001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v>
      </c>
      <c r="E24" s="425" t="n">
        <v>9.901596</v>
      </c>
      <c r="F24" s="424" t="n">
        <v>20</v>
      </c>
      <c r="G24" s="425" t="n">
        <v>30.191323</v>
      </c>
    </row>
    <row customHeight="1" ht="12.8" r="25" s="349">
      <c r="A25" s="365" t="n">
        <v>1</v>
      </c>
      <c r="B25" s="422" t="inlineStr">
        <is>
          <t>&gt; 0,5 years and &lt;= 1 year</t>
        </is>
      </c>
      <c r="C25" s="423" t="n"/>
      <c r="D25" s="424" t="n">
        <v>25</v>
      </c>
      <c r="E25" s="425" t="n">
        <v>7.942783</v>
      </c>
      <c r="F25" s="424" t="n">
        <v>0</v>
      </c>
      <c r="G25" s="425" t="n">
        <v>11.967427</v>
      </c>
    </row>
    <row customHeight="1" ht="12.8" r="26" s="349">
      <c r="A26" s="365" t="n">
        <v>1</v>
      </c>
      <c r="B26" s="422" t="inlineStr">
        <is>
          <t>&gt; 1  year and &lt;= 1,5 years</t>
        </is>
      </c>
      <c r="C26" s="423" t="n"/>
      <c r="D26" s="424" t="n">
        <v>0</v>
      </c>
      <c r="E26" s="425" t="n">
        <v>6.96846</v>
      </c>
      <c r="F26" s="424" t="n">
        <v>10</v>
      </c>
      <c r="G26" s="425" t="n">
        <v>8.935161000000001</v>
      </c>
    </row>
    <row customHeight="1" ht="12.8" r="27" s="349">
      <c r="A27" s="365" t="n">
        <v>1</v>
      </c>
      <c r="B27" s="422" t="inlineStr">
        <is>
          <t>&gt; 1,5 years and &lt;= 2 years</t>
        </is>
      </c>
      <c r="C27" s="422" t="n"/>
      <c r="D27" s="426" t="n">
        <v>15</v>
      </c>
      <c r="E27" s="427" t="n">
        <v>12.148943</v>
      </c>
      <c r="F27" s="426" t="n">
        <v>25</v>
      </c>
      <c r="G27" s="427" t="n">
        <v>7.826613</v>
      </c>
    </row>
    <row customHeight="1" ht="12.8" r="28" s="349">
      <c r="A28" s="365" t="n">
        <v>1</v>
      </c>
      <c r="B28" s="422" t="inlineStr">
        <is>
          <t>&gt; 2 years and &lt;= 3 years</t>
        </is>
      </c>
      <c r="C28" s="422" t="n"/>
      <c r="D28" s="426" t="n">
        <v>90</v>
      </c>
      <c r="E28" s="427" t="n">
        <v>13.434566</v>
      </c>
      <c r="F28" s="426" t="n">
        <v>15</v>
      </c>
      <c r="G28" s="427" t="n">
        <v>18.884138</v>
      </c>
    </row>
    <row customHeight="1" ht="12.8" r="29" s="349">
      <c r="A29" s="365" t="n">
        <v>1</v>
      </c>
      <c r="B29" s="422" t="inlineStr">
        <is>
          <t>&gt; 3 years and &lt;= 4 years</t>
        </is>
      </c>
      <c r="C29" s="422" t="n"/>
      <c r="D29" s="426" t="n">
        <v>10</v>
      </c>
      <c r="E29" s="427" t="n">
        <v>50.880401</v>
      </c>
      <c r="F29" s="426" t="n">
        <v>90</v>
      </c>
      <c r="G29" s="427" t="n">
        <v>13.200039</v>
      </c>
    </row>
    <row customHeight="1" ht="12.8" r="30" s="349">
      <c r="A30" s="365" t="n">
        <v>1</v>
      </c>
      <c r="B30" s="422" t="inlineStr">
        <is>
          <t>&gt; 4 years and &lt;= 5 years</t>
        </is>
      </c>
      <c r="C30" s="422" t="n"/>
      <c r="D30" s="426" t="n">
        <v>0</v>
      </c>
      <c r="E30" s="427" t="n">
        <v>26.464492</v>
      </c>
      <c r="F30" s="426" t="n">
        <v>10</v>
      </c>
      <c r="G30" s="427" t="n">
        <v>50.64465000000001</v>
      </c>
    </row>
    <row customHeight="1" ht="12.8" r="31" s="349">
      <c r="A31" s="365" t="n">
        <v>1</v>
      </c>
      <c r="B31" s="422" t="inlineStr">
        <is>
          <t>&gt; 5 years and &lt;= 10 years</t>
        </is>
      </c>
      <c r="C31" s="423" t="n"/>
      <c r="D31" s="424" t="n">
        <v>20</v>
      </c>
      <c r="E31" s="425" t="n">
        <v>141.969743</v>
      </c>
      <c r="F31" s="424" t="n">
        <v>10</v>
      </c>
      <c r="G31" s="425" t="n">
        <v>140.363069</v>
      </c>
    </row>
    <row customHeight="1" ht="12.8" r="32" s="349">
      <c r="A32" s="365" t="n">
        <v>1</v>
      </c>
      <c r="B32" s="422" t="inlineStr">
        <is>
          <t>&gt; 10 years</t>
        </is>
      </c>
      <c r="C32" s="423" t="n"/>
      <c r="D32" s="426" t="n">
        <v>33.41687599999999</v>
      </c>
      <c r="E32" s="427" t="n">
        <v>36.348933</v>
      </c>
      <c r="F32" s="426" t="n">
        <v>43.41687599999999</v>
      </c>
      <c r="G32" s="427" t="n">
        <v>42.264734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3848.044332</v>
      </c>
      <c r="E9" s="438" t="n">
        <v>3550.990666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1201.850899</v>
      </c>
      <c r="E10" s="440" t="n">
        <v>1037.244931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720.794029</v>
      </c>
      <c r="E11" s="440" t="n">
        <v>660.1161870000001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21.33841</v>
      </c>
      <c r="E12" s="440" t="n">
        <v>21.33841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120.639648</v>
      </c>
      <c r="E21" s="425" t="n">
        <v>135.566085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185.420268</v>
      </c>
      <c r="E22" s="440" t="n">
        <v>188.711067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941.8997400000001</v>
      </c>
      <c r="H16" s="490" t="n">
        <v>2607.454099</v>
      </c>
      <c r="I16" s="490" t="n">
        <v>1470.222831</v>
      </c>
      <c r="J16" s="490" t="n">
        <v>0</v>
      </c>
      <c r="K16" s="490" t="n">
        <v>0</v>
      </c>
      <c r="L16" s="490">
        <f>SUM(M16:R16)</f>
        <v/>
      </c>
      <c r="M16" s="490" t="n">
        <v>360.39695</v>
      </c>
      <c r="N16" s="490" t="n">
        <v>94.594534</v>
      </c>
      <c r="O16" s="490" t="n">
        <v>24.154751</v>
      </c>
      <c r="P16" s="490" t="n">
        <v>293.304764</v>
      </c>
      <c r="Q16" s="490" t="n">
        <v>0</v>
      </c>
      <c r="R16" s="490" t="n">
        <v>0</v>
      </c>
      <c r="S16" s="491" t="n">
        <v>0</v>
      </c>
      <c r="T16" s="490" t="n">
        <v>0</v>
      </c>
    </row>
    <row customHeight="1" ht="12.75" r="17" s="349">
      <c r="B17" s="348" t="n"/>
      <c r="C17" s="484" t="n"/>
      <c r="D17" s="484">
        <f>"year "&amp;(AktJahr-1)</f>
        <v/>
      </c>
      <c r="E17" s="492">
        <f>F17+L17</f>
        <v/>
      </c>
      <c r="F17" s="492">
        <f>SUM(G17:K17)</f>
        <v/>
      </c>
      <c r="G17" s="492" t="n">
        <v>797.787091</v>
      </c>
      <c r="H17" s="492" t="n">
        <v>2320.760616</v>
      </c>
      <c r="I17" s="492" t="n">
        <v>1399.119018</v>
      </c>
      <c r="J17" s="492" t="n">
        <v>0</v>
      </c>
      <c r="K17" s="492" t="n">
        <v>0</v>
      </c>
      <c r="L17" s="492">
        <f>SUM(M17:R17)</f>
        <v/>
      </c>
      <c r="M17" s="492" t="n">
        <v>343.476216</v>
      </c>
      <c r="N17" s="492" t="n">
        <v>85.45025500000001</v>
      </c>
      <c r="O17" s="492" t="n">
        <v>16.76616</v>
      </c>
      <c r="P17" s="492" t="n">
        <v>306.325922</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941.8997400000001</v>
      </c>
      <c r="H18" s="490" t="n">
        <v>2607.454099</v>
      </c>
      <c r="I18" s="490" t="n">
        <v>1470.222831</v>
      </c>
      <c r="J18" s="490" t="n">
        <v>0</v>
      </c>
      <c r="K18" s="490" t="n">
        <v>0</v>
      </c>
      <c r="L18" s="490">
        <f>SUM(M18:R18)</f>
        <v/>
      </c>
      <c r="M18" s="490" t="n">
        <v>360.39695</v>
      </c>
      <c r="N18" s="490" t="n">
        <v>94.594534</v>
      </c>
      <c r="O18" s="490" t="n">
        <v>24.154751</v>
      </c>
      <c r="P18" s="490" t="n">
        <v>293.304764</v>
      </c>
      <c r="Q18" s="490" t="n">
        <v>0</v>
      </c>
      <c r="R18" s="490" t="n">
        <v>0</v>
      </c>
      <c r="S18" s="491" t="n">
        <v>0</v>
      </c>
      <c r="T18" s="490" t="n">
        <v>0</v>
      </c>
    </row>
    <row customHeight="1" ht="12.8" r="19" s="349">
      <c r="B19" s="348" t="n"/>
      <c r="C19" s="484" t="n"/>
      <c r="D19" s="484">
        <f>$D$17</f>
        <v/>
      </c>
      <c r="E19" s="492">
        <f>F19+L19</f>
        <v/>
      </c>
      <c r="F19" s="492">
        <f>SUM(G19:K19)</f>
        <v/>
      </c>
      <c r="G19" s="492" t="n">
        <v>797.787091</v>
      </c>
      <c r="H19" s="492" t="n">
        <v>2320.760616</v>
      </c>
      <c r="I19" s="492" t="n">
        <v>1399.119018</v>
      </c>
      <c r="J19" s="492" t="n">
        <v>0</v>
      </c>
      <c r="K19" s="492" t="n">
        <v>0</v>
      </c>
      <c r="L19" s="492">
        <f>SUM(M19:R19)</f>
        <v/>
      </c>
      <c r="M19" s="492" t="n">
        <v>343.476216</v>
      </c>
      <c r="N19" s="492" t="n">
        <v>85.45025500000001</v>
      </c>
      <c r="O19" s="492" t="n">
        <v>16.76616</v>
      </c>
      <c r="P19" s="492" t="n">
        <v>306.325922</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51</v>
      </c>
      <c r="H12" s="490" t="n">
        <v>0</v>
      </c>
      <c r="I12" s="490" t="n">
        <v>163.422087</v>
      </c>
      <c r="J12" s="534" t="n">
        <v>69.481841</v>
      </c>
      <c r="K12" s="533" t="n">
        <v>0</v>
      </c>
      <c r="L12" s="490" t="n">
        <v>0</v>
      </c>
      <c r="M12" s="490" t="n">
        <v>22.155988</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51</v>
      </c>
      <c r="H13" s="539" t="n">
        <v>0</v>
      </c>
      <c r="I13" s="539" t="n">
        <v>177.853142</v>
      </c>
      <c r="J13" s="540" t="n">
        <v>70.201841</v>
      </c>
      <c r="K13" s="538" t="n">
        <v>0</v>
      </c>
      <c r="L13" s="539" t="n">
        <v>0</v>
      </c>
      <c r="M13" s="539" t="n">
        <v>25.222169</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20</v>
      </c>
      <c r="H14" s="490" t="n">
        <v>0</v>
      </c>
      <c r="I14" s="490" t="n">
        <v>163.422087</v>
      </c>
      <c r="J14" s="534" t="n">
        <v>69.481841</v>
      </c>
      <c r="K14" s="533" t="n">
        <v>0</v>
      </c>
      <c r="L14" s="490" t="n">
        <v>0</v>
      </c>
      <c r="M14" s="490" t="n">
        <v>22.155988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20</v>
      </c>
      <c r="H15" s="539" t="n">
        <v>0</v>
      </c>
      <c r="I15" s="539" t="n">
        <v>177.853142</v>
      </c>
      <c r="J15" s="540" t="n">
        <v>70.201841</v>
      </c>
      <c r="K15" s="538" t="n">
        <v>0</v>
      </c>
      <c r="L15" s="539" t="n">
        <v>0</v>
      </c>
      <c r="M15" s="539" t="n">
        <v>25.222169</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31</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31</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75</v>
      </c>
      <c r="F13" s="490" t="n">
        <v>0</v>
      </c>
      <c r="G13" s="490" t="n">
        <v>0</v>
      </c>
      <c r="H13" s="490" t="n">
        <v>0</v>
      </c>
      <c r="I13" s="535" t="n">
        <v>75</v>
      </c>
    </row>
    <row customHeight="1" ht="12.8" r="14" s="349">
      <c r="B14" s="604" t="n"/>
      <c r="C14" s="439" t="n"/>
      <c r="D14" s="439">
        <f>"Jahr "&amp;(AktJahr-1)</f>
        <v/>
      </c>
      <c r="E14" s="536" t="n">
        <v>304.066</v>
      </c>
      <c r="F14" s="539" t="n">
        <v>0</v>
      </c>
      <c r="G14" s="539" t="n">
        <v>0</v>
      </c>
      <c r="H14" s="539" t="n">
        <v>0</v>
      </c>
      <c r="I14" s="541" t="n">
        <v>304.066</v>
      </c>
    </row>
    <row customHeight="1" ht="12.8" r="15" s="349">
      <c r="B15" s="604" t="inlineStr">
        <is>
          <t>DE</t>
        </is>
      </c>
      <c r="C15" s="488" t="inlineStr">
        <is>
          <t>Germany</t>
        </is>
      </c>
      <c r="D15" s="489">
        <f>$D$13</f>
        <v/>
      </c>
      <c r="E15" s="531" t="n">
        <v>20</v>
      </c>
      <c r="F15" s="490" t="n">
        <v>0</v>
      </c>
      <c r="G15" s="490" t="n">
        <v>0</v>
      </c>
      <c r="H15" s="490" t="n">
        <v>0</v>
      </c>
      <c r="I15" s="535" t="n">
        <v>20</v>
      </c>
    </row>
    <row customHeight="1" ht="12.8" r="16" s="349">
      <c r="B16" s="604" t="n"/>
      <c r="C16" s="439" t="n"/>
      <c r="D16" s="439">
        <f>$D$14</f>
        <v/>
      </c>
      <c r="E16" s="536" t="n">
        <v>98.5</v>
      </c>
      <c r="F16" s="539" t="n">
        <v>0</v>
      </c>
      <c r="G16" s="539" t="n">
        <v>0</v>
      </c>
      <c r="H16" s="539" t="n">
        <v>0</v>
      </c>
      <c r="I16" s="541" t="n">
        <v>98.5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v>65.566</v>
      </c>
      <c r="F50" s="539" t="n">
        <v>0</v>
      </c>
      <c r="G50" s="539" t="n">
        <v>0</v>
      </c>
      <c r="H50" s="539" t="n">
        <v>0</v>
      </c>
      <c r="I50" s="541" t="n">
        <v>65.566</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v>85</v>
      </c>
      <c r="F54" s="539" t="n">
        <v>0</v>
      </c>
      <c r="G54" s="539" t="n">
        <v>0</v>
      </c>
      <c r="H54" s="539" t="n">
        <v>0</v>
      </c>
      <c r="I54" s="541" t="n">
        <v>85</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v>55</v>
      </c>
      <c r="F67" s="490" t="n">
        <v>0</v>
      </c>
      <c r="G67" s="490" t="n">
        <v>0</v>
      </c>
      <c r="H67" s="490" t="n">
        <v>0</v>
      </c>
      <c r="I67" s="535" t="n">
        <v>55</v>
      </c>
    </row>
    <row customHeight="1" ht="12.8" r="68" s="349">
      <c r="B68" s="604" t="n"/>
      <c r="C68" s="439" t="n"/>
      <c r="D68" s="439">
        <f>$D$14</f>
        <v/>
      </c>
      <c r="E68" s="536" t="n">
        <v>55</v>
      </c>
      <c r="F68" s="539" t="n">
        <v>0</v>
      </c>
      <c r="G68" s="539" t="n">
        <v>0</v>
      </c>
      <c r="H68" s="539" t="n">
        <v>0</v>
      </c>
      <c r="I68" s="541" t="n">
        <v>55</v>
      </c>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