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Natixis Pfandbriefbank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Im Trutz Frankfurt 55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60322 Frankfurt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971530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www.pfb.natixis.com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1316</v>
      </c>
      <c r="E21" s="373" t="n">
        <v>1209.5</v>
      </c>
      <c r="F21" s="372" t="n">
        <v>1280.91</v>
      </c>
      <c r="G21" s="373" t="n">
        <v>1230.28</v>
      </c>
      <c r="H21" s="372" t="n">
        <v>1332.7</v>
      </c>
      <c r="I21" s="373" t="n">
        <v>1265.75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1563.49</v>
      </c>
      <c r="E23" s="381" t="n">
        <v>1490.63</v>
      </c>
      <c r="F23" s="380" t="n">
        <v>1605.4</v>
      </c>
      <c r="G23" s="381" t="n">
        <v>1566.39</v>
      </c>
      <c r="H23" s="380" t="n">
        <v>1635.7</v>
      </c>
      <c r="I23" s="381" t="n">
        <v>1600.35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247.49</v>
      </c>
      <c r="E28" s="395" t="n">
        <v>281.13</v>
      </c>
      <c r="F28" s="394" t="n">
        <v>324.49</v>
      </c>
      <c r="G28" s="395" t="n">
        <v>336.11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1316</v>
      </c>
      <c r="E9" s="605" t="n">
        <v>1209.5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99.17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1563.49</v>
      </c>
      <c r="E12" s="617" t="n">
        <v>1490.63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44.11</v>
      </c>
      <c r="E16" s="621" t="n">
        <v>41.29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3.91</v>
      </c>
      <c r="E28" s="621" t="n">
        <v>3.87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56.86</v>
      </c>
      <c r="E29" s="621" t="n">
        <v>58.18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08.04.2022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NAT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Natixis Pfandbriefbank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104.9</v>
      </c>
      <c r="F11" s="419" t="n">
        <v>103.5</v>
      </c>
      <c r="G11" s="420" t="n">
        <v>7.77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</v>
      </c>
      <c r="E12" s="420" t="n">
        <v>54.05</v>
      </c>
      <c r="F12" s="419" t="n">
        <v>290</v>
      </c>
      <c r="G12" s="420" t="n">
        <v>133.14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260</v>
      </c>
      <c r="E13" s="420" t="n">
        <v>147.47</v>
      </c>
      <c r="F13" s="419" t="n">
        <v>0</v>
      </c>
      <c r="G13" s="420" t="n">
        <v>167.41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</v>
      </c>
      <c r="E14" s="422" t="n">
        <v>126.06</v>
      </c>
      <c r="F14" s="421" t="n">
        <v>10</v>
      </c>
      <c r="G14" s="422" t="n">
        <v>75.08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260</v>
      </c>
      <c r="E15" s="422" t="n">
        <v>192.16</v>
      </c>
      <c r="F15" s="421" t="n">
        <v>265</v>
      </c>
      <c r="G15" s="422" t="n">
        <v>371.65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260</v>
      </c>
      <c r="E16" s="422" t="n">
        <v>162.07</v>
      </c>
      <c r="F16" s="421" t="n">
        <v>260</v>
      </c>
      <c r="G16" s="422" t="n">
        <v>139.22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256</v>
      </c>
      <c r="E17" s="422" t="n">
        <v>385.98</v>
      </c>
      <c r="F17" s="421" t="n">
        <v>10</v>
      </c>
      <c r="G17" s="422" t="n">
        <v>143.51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265</v>
      </c>
      <c r="E18" s="420" t="n">
        <v>390.8</v>
      </c>
      <c r="F18" s="419" t="n">
        <v>271</v>
      </c>
      <c r="G18" s="420" t="n">
        <v>452.85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1.7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89.35000000000001</v>
      </c>
      <c r="E11" s="432" t="n">
        <v>82.85000000000001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1222.94</v>
      </c>
      <c r="E12" s="432" t="n">
        <v>1240.28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109.29</v>
      </c>
      <c r="J16" s="483" t="n">
        <v>0</v>
      </c>
      <c r="K16" s="483" t="n">
        <v>0</v>
      </c>
      <c r="L16" s="483">
        <f>SUM(M16:R16)</f>
        <v/>
      </c>
      <c r="M16" s="483" t="n">
        <v>869.8100000000001</v>
      </c>
      <c r="N16" s="483" t="n">
        <v>265.19</v>
      </c>
      <c r="O16" s="483" t="n">
        <v>0</v>
      </c>
      <c r="P16" s="483" t="n">
        <v>65.11</v>
      </c>
      <c r="Q16" s="483" t="n">
        <v>0</v>
      </c>
      <c r="R16" s="483" t="n">
        <v>4.59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85.84</v>
      </c>
      <c r="J17" s="485" t="n">
        <v>0</v>
      </c>
      <c r="K17" s="485" t="n">
        <v>0</v>
      </c>
      <c r="L17" s="485">
        <f>SUM(M17:R17)</f>
        <v/>
      </c>
      <c r="M17" s="485" t="n">
        <v>824.13</v>
      </c>
      <c r="N17" s="485" t="n">
        <v>381.07</v>
      </c>
      <c r="O17" s="485" t="n">
        <v>0</v>
      </c>
      <c r="P17" s="485" t="n">
        <v>32.08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104.57</v>
      </c>
      <c r="J18" s="483" t="n">
        <v>0</v>
      </c>
      <c r="K18" s="483" t="n">
        <v>0</v>
      </c>
      <c r="L18" s="483">
        <f>SUM(M18:R18)</f>
        <v/>
      </c>
      <c r="M18" s="483" t="n">
        <v>409.98</v>
      </c>
      <c r="N18" s="483" t="n">
        <v>49.27</v>
      </c>
      <c r="O18" s="483" t="n">
        <v>0</v>
      </c>
      <c r="P18" s="483" t="n">
        <v>45.34</v>
      </c>
      <c r="Q18" s="483" t="n">
        <v>0</v>
      </c>
      <c r="R18" s="483" t="n">
        <v>4.59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81.12</v>
      </c>
      <c r="J19" s="485" t="n">
        <v>0</v>
      </c>
      <c r="K19" s="485" t="n">
        <v>0</v>
      </c>
      <c r="L19" s="485">
        <f>SUM(M19:R19)</f>
        <v/>
      </c>
      <c r="M19" s="485" t="n">
        <v>318.99</v>
      </c>
      <c r="N19" s="485" t="n">
        <v>73.68000000000001</v>
      </c>
      <c r="O19" s="485" t="n">
        <v>0</v>
      </c>
      <c r="P19" s="485" t="n">
        <v>12.6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4.72</v>
      </c>
      <c r="J30" s="483" t="n">
        <v>0</v>
      </c>
      <c r="K30" s="483" t="n">
        <v>0</v>
      </c>
      <c r="L30" s="483">
        <f>SUM(M30:R30)</f>
        <v/>
      </c>
      <c r="M30" s="483" t="n">
        <v>435.36</v>
      </c>
      <c r="N30" s="483" t="n">
        <v>150.15</v>
      </c>
      <c r="O30" s="483" t="n">
        <v>0</v>
      </c>
      <c r="P30" s="483" t="n">
        <v>13.53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4.72</v>
      </c>
      <c r="J31" s="485" t="n">
        <v>0</v>
      </c>
      <c r="K31" s="485" t="n">
        <v>0</v>
      </c>
      <c r="L31" s="485">
        <f>SUM(M31:R31)</f>
        <v/>
      </c>
      <c r="M31" s="485" t="n">
        <v>469.39</v>
      </c>
      <c r="N31" s="485" t="n">
        <v>228.6</v>
      </c>
      <c r="O31" s="485" t="n">
        <v>0</v>
      </c>
      <c r="P31" s="485" t="n">
        <v>13.24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24.47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35.75</v>
      </c>
      <c r="N39" s="485" t="n">
        <v>34.36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1.91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8.67</v>
      </c>
      <c r="O49" s="485" t="n">
        <v>0</v>
      </c>
      <c r="P49" s="485" t="n">
        <v>1.91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4.33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1.44</v>
      </c>
      <c r="O51" s="485" t="n">
        <v>0</v>
      </c>
      <c r="P51" s="485" t="n">
        <v>4.33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23.66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65.77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10.66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249.5</v>
      </c>
      <c r="F13" s="483" t="n">
        <v>0</v>
      </c>
      <c r="G13" s="483" t="n">
        <v>0</v>
      </c>
      <c r="H13" s="483" t="n">
        <v>0</v>
      </c>
      <c r="I13" s="525" t="n">
        <v>249.5</v>
      </c>
    </row>
    <row customHeight="1" ht="12.8" r="14" s="344">
      <c r="B14" s="588" t="n"/>
      <c r="C14" s="433" t="n"/>
      <c r="D14" s="433">
        <f>"Jahr "&amp;(AktJahr-1)</f>
        <v/>
      </c>
      <c r="E14" s="530" t="n">
        <v>167.5</v>
      </c>
      <c r="F14" s="528" t="n">
        <v>0</v>
      </c>
      <c r="G14" s="528" t="n">
        <v>0</v>
      </c>
      <c r="H14" s="528" t="n">
        <v>0</v>
      </c>
      <c r="I14" s="531" t="n">
        <v>167.5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249.5</v>
      </c>
      <c r="F15" s="483" t="n">
        <v>0</v>
      </c>
      <c r="G15" s="483" t="n">
        <v>0</v>
      </c>
      <c r="H15" s="483" t="n">
        <v>0</v>
      </c>
      <c r="I15" s="525" t="n">
        <v>249.5</v>
      </c>
    </row>
    <row customHeight="1" ht="12.8" r="16" s="344">
      <c r="B16" s="588" t="n"/>
      <c r="C16" s="433" t="n"/>
      <c r="D16" s="433">
        <f>$D$14</f>
        <v/>
      </c>
      <c r="E16" s="530" t="n">
        <v>167.5</v>
      </c>
      <c r="F16" s="528" t="n">
        <v>0</v>
      </c>
      <c r="G16" s="528" t="n">
        <v>0</v>
      </c>
      <c r="H16" s="528" t="n">
        <v>0</v>
      </c>
      <c r="I16" s="531" t="n">
        <v>167.5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