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5430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Sparkasse Hannover</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Raschplatz 4</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30161 Hannover</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+49 511 3000-0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http://www.sparkasse-hannover.de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1457.6</v>
      </c>
      <c r="E21" s="378" t="n">
        <v>1073.1</v>
      </c>
      <c r="F21" s="377" t="n">
        <v>1514.529486</v>
      </c>
      <c r="G21" s="378" t="n">
        <v>1143.431025</v>
      </c>
      <c r="H21" s="377" t="n">
        <v>1434.607392</v>
      </c>
      <c r="I21" s="378" t="n">
        <v>1065.907605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2007.623435</v>
      </c>
      <c r="E23" s="386" t="n">
        <v>1512.929302</v>
      </c>
      <c r="F23" s="385" t="n">
        <v>2264.31256</v>
      </c>
      <c r="G23" s="386" t="n">
        <v>1762.379136</v>
      </c>
      <c r="H23" s="385" t="n">
        <v>2111.318497</v>
      </c>
      <c r="I23" s="386" t="n">
        <v>1639.562599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550.0234399999999</v>
      </c>
      <c r="E28" s="400" t="n">
        <v>0</v>
      </c>
      <c r="F28" s="399" t="n">
        <v>749.78307</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738.1</v>
      </c>
      <c r="E34" s="378" t="n">
        <v>738.1</v>
      </c>
      <c r="F34" s="377" t="n">
        <v>807.203504</v>
      </c>
      <c r="G34" s="378" t="n">
        <v>828.0857020000001</v>
      </c>
      <c r="H34" s="377" t="n">
        <v>770.669181</v>
      </c>
      <c r="I34" s="378" t="n">
        <v>782.759507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952.0965170000001</v>
      </c>
      <c r="E36" s="386" t="n">
        <v>939.420038</v>
      </c>
      <c r="F36" s="385" t="n">
        <v>1047.9708</v>
      </c>
      <c r="G36" s="386" t="n">
        <v>1058.722942</v>
      </c>
      <c r="H36" s="385" t="n">
        <v>979.580244</v>
      </c>
      <c r="I36" s="386" t="n">
        <v>994.81141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213.99652</v>
      </c>
      <c r="E41" s="400" t="n">
        <v>0</v>
      </c>
      <c r="F41" s="399" t="n">
        <v>240.7673</v>
      </c>
      <c r="G41" s="400" t="n">
        <v>0</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1457.6</v>
      </c>
      <c r="E9" s="622" t="n">
        <v>1073.1</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2007.623435</v>
      </c>
      <c r="E12" s="622" t="n">
        <v>1512.929302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90.19</v>
      </c>
      <c r="E16" s="635" t="n">
        <v>89.39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4.26</v>
      </c>
      <c r="E28" s="635" t="n">
        <v>4.32</v>
      </c>
    </row>
    <row customHeight="1" ht="30" r="29" s="349">
      <c r="A29" s="613" t="n">
        <v>0</v>
      </c>
      <c r="B29" s="640" t="inlineStr">
        <is>
          <t>average loan-to-value ratio, weighted using the mortgage lending value
section 28 para. 2 no. 3</t>
        </is>
      </c>
      <c r="C29" s="636" t="inlineStr">
        <is>
          <t>%</t>
        </is>
      </c>
      <c r="D29" s="634" t="n">
        <v>56.35</v>
      </c>
      <c r="E29" s="635" t="n">
        <v>56.3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738.1</v>
      </c>
      <c r="E34" s="649" t="n">
        <v>738.1</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952.0965170000001</v>
      </c>
      <c r="E37" s="649" t="n">
        <v>939.420038</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99.41</v>
      </c>
      <c r="E41" s="635" t="n">
        <v>97.48999999999999</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26.07.2021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HANO</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Sparkasse Hannover</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282.939805</v>
      </c>
      <c r="F11" s="424" t="n">
        <v>65.5</v>
      </c>
      <c r="G11" s="425" t="n">
        <v>191.156172</v>
      </c>
    </row>
    <row customHeight="1" ht="12.8" r="12" s="349">
      <c r="A12" s="365" t="n">
        <v>0</v>
      </c>
      <c r="B12" s="422" t="inlineStr">
        <is>
          <t>&gt; 0,5 years and &lt;= 1 year</t>
        </is>
      </c>
      <c r="C12" s="423" t="n"/>
      <c r="D12" s="424" t="n">
        <v>0</v>
      </c>
      <c r="E12" s="425" t="n">
        <v>55.322736</v>
      </c>
      <c r="F12" s="424" t="n">
        <v>0</v>
      </c>
      <c r="G12" s="425" t="n">
        <v>34.55861</v>
      </c>
    </row>
    <row customHeight="1" ht="12.8" r="13" s="349">
      <c r="A13" s="365" t="n">
        <v>0</v>
      </c>
      <c r="B13" s="422" t="inlineStr">
        <is>
          <t>&gt; 1  year and &lt;= 1,5 years</t>
        </is>
      </c>
      <c r="C13" s="423" t="n"/>
      <c r="D13" s="424" t="n">
        <v>10</v>
      </c>
      <c r="E13" s="425" t="n">
        <v>58.56844400000001</v>
      </c>
      <c r="F13" s="424" t="n">
        <v>0</v>
      </c>
      <c r="G13" s="425" t="n">
        <v>60.6577</v>
      </c>
    </row>
    <row customHeight="1" ht="12.8" r="14" s="349">
      <c r="A14" s="365" t="n">
        <v>0</v>
      </c>
      <c r="B14" s="422" t="inlineStr">
        <is>
          <t>&gt; 1,5 years and &lt;= 2 years</t>
        </is>
      </c>
      <c r="C14" s="422" t="n"/>
      <c r="D14" s="426" t="n">
        <v>30</v>
      </c>
      <c r="E14" s="427" t="n">
        <v>51.42738</v>
      </c>
      <c r="F14" s="426" t="n">
        <v>0</v>
      </c>
      <c r="G14" s="427" t="n">
        <v>52.335113</v>
      </c>
    </row>
    <row customHeight="1" ht="12.8" r="15" s="349">
      <c r="A15" s="365" t="n">
        <v>0</v>
      </c>
      <c r="B15" s="422" t="inlineStr">
        <is>
          <t>&gt; 2 years and &lt;= 3 years</t>
        </is>
      </c>
      <c r="C15" s="422" t="n"/>
      <c r="D15" s="426" t="n">
        <v>300</v>
      </c>
      <c r="E15" s="427" t="n">
        <v>103.61873</v>
      </c>
      <c r="F15" s="426" t="n">
        <v>40</v>
      </c>
      <c r="G15" s="427" t="n">
        <v>93.517285</v>
      </c>
    </row>
    <row customHeight="1" ht="12.8" r="16" s="349">
      <c r="A16" s="365" t="n">
        <v>0</v>
      </c>
      <c r="B16" s="422" t="inlineStr">
        <is>
          <t>&gt; 3 years and &lt;= 4 years</t>
        </is>
      </c>
      <c r="C16" s="422" t="n"/>
      <c r="D16" s="426" t="n">
        <v>150</v>
      </c>
      <c r="E16" s="427" t="n">
        <v>122.862508</v>
      </c>
      <c r="F16" s="426" t="n">
        <v>150</v>
      </c>
      <c r="G16" s="427" t="n">
        <v>84.24067500000001</v>
      </c>
    </row>
    <row customHeight="1" ht="12.8" r="17" s="349">
      <c r="A17" s="365" t="n">
        <v>0</v>
      </c>
      <c r="B17" s="422" t="inlineStr">
        <is>
          <t>&gt; 4 years and &lt;= 5 years</t>
        </is>
      </c>
      <c r="C17" s="422" t="n"/>
      <c r="D17" s="426" t="n">
        <v>248</v>
      </c>
      <c r="E17" s="427" t="n">
        <v>121.458014</v>
      </c>
      <c r="F17" s="426" t="n">
        <v>50</v>
      </c>
      <c r="G17" s="427" t="n">
        <v>111.827939</v>
      </c>
    </row>
    <row customHeight="1" ht="12.8" r="18" s="349">
      <c r="A18" s="365" t="n">
        <v>0</v>
      </c>
      <c r="B18" s="422" t="inlineStr">
        <is>
          <t>&gt; 5 years and &lt;= 10 years</t>
        </is>
      </c>
      <c r="C18" s="423" t="n"/>
      <c r="D18" s="424" t="n">
        <v>663.6</v>
      </c>
      <c r="E18" s="425" t="n">
        <v>599.4057750000001</v>
      </c>
      <c r="F18" s="424" t="n">
        <v>648.1</v>
      </c>
      <c r="G18" s="425" t="n">
        <v>430.827955</v>
      </c>
    </row>
    <row customHeight="1" ht="12.8" r="19" s="349">
      <c r="A19" s="365" t="n">
        <v>0</v>
      </c>
      <c r="B19" s="422" t="inlineStr">
        <is>
          <t>&gt; 10 years</t>
        </is>
      </c>
      <c r="C19" s="423" t="n"/>
      <c r="D19" s="424" t="n">
        <v>56</v>
      </c>
      <c r="E19" s="425" t="n">
        <v>612.020043</v>
      </c>
      <c r="F19" s="424" t="n">
        <v>119.5</v>
      </c>
      <c r="G19" s="425" t="n">
        <v>453.807852</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v>
      </c>
      <c r="E24" s="425" t="n">
        <v>228.210528</v>
      </c>
      <c r="F24" s="424" t="n">
        <v>10</v>
      </c>
      <c r="G24" s="425" t="n">
        <v>312.13725</v>
      </c>
    </row>
    <row customHeight="1" ht="12.8" r="25" s="349">
      <c r="A25" s="365" t="n">
        <v>1</v>
      </c>
      <c r="B25" s="422" t="inlineStr">
        <is>
          <t>&gt; 0,5 years and &lt;= 1 year</t>
        </is>
      </c>
      <c r="C25" s="423" t="n"/>
      <c r="D25" s="424" t="n">
        <v>87</v>
      </c>
      <c r="E25" s="425" t="n">
        <v>22.676348</v>
      </c>
      <c r="F25" s="424" t="n">
        <v>0</v>
      </c>
      <c r="G25" s="425" t="n">
        <v>19.332127</v>
      </c>
    </row>
    <row customHeight="1" ht="12.8" r="26" s="349">
      <c r="A26" s="365" t="n">
        <v>1</v>
      </c>
      <c r="B26" s="422" t="inlineStr">
        <is>
          <t>&gt; 1  year and &lt;= 1,5 years</t>
        </is>
      </c>
      <c r="C26" s="423" t="n"/>
      <c r="D26" s="424" t="n">
        <v>70</v>
      </c>
      <c r="E26" s="425" t="n">
        <v>20.236715</v>
      </c>
      <c r="F26" s="424" t="n">
        <v>0</v>
      </c>
      <c r="G26" s="425" t="n">
        <v>34.981155</v>
      </c>
    </row>
    <row customHeight="1" ht="12.8" r="27" s="349">
      <c r="A27" s="365" t="n">
        <v>1</v>
      </c>
      <c r="B27" s="422" t="inlineStr">
        <is>
          <t>&gt; 1,5 years and &lt;= 2 years</t>
        </is>
      </c>
      <c r="C27" s="422" t="n"/>
      <c r="D27" s="426" t="n">
        <v>40</v>
      </c>
      <c r="E27" s="427" t="n">
        <v>22.280763</v>
      </c>
      <c r="F27" s="426" t="n">
        <v>87</v>
      </c>
      <c r="G27" s="427" t="n">
        <v>17.961918</v>
      </c>
    </row>
    <row customHeight="1" ht="12.8" r="28" s="349">
      <c r="A28" s="365" t="n">
        <v>1</v>
      </c>
      <c r="B28" s="422" t="inlineStr">
        <is>
          <t>&gt; 2 years and &lt;= 3 years</t>
        </is>
      </c>
      <c r="C28" s="422" t="n"/>
      <c r="D28" s="426" t="n">
        <v>0</v>
      </c>
      <c r="E28" s="427" t="n">
        <v>63.987717</v>
      </c>
      <c r="F28" s="426" t="n">
        <v>110</v>
      </c>
      <c r="G28" s="427" t="n">
        <v>34.398236</v>
      </c>
    </row>
    <row customHeight="1" ht="12.8" r="29" s="349">
      <c r="A29" s="365" t="n">
        <v>1</v>
      </c>
      <c r="B29" s="422" t="inlineStr">
        <is>
          <t>&gt; 3 years and &lt;= 4 years</t>
        </is>
      </c>
      <c r="C29" s="422" t="n"/>
      <c r="D29" s="426" t="n">
        <v>285</v>
      </c>
      <c r="E29" s="427" t="n">
        <v>55.722323</v>
      </c>
      <c r="F29" s="426" t="n">
        <v>0</v>
      </c>
      <c r="G29" s="427" t="n">
        <v>56.028891</v>
      </c>
    </row>
    <row customHeight="1" ht="12.8" r="30" s="349">
      <c r="A30" s="365" t="n">
        <v>1</v>
      </c>
      <c r="B30" s="422" t="inlineStr">
        <is>
          <t>&gt; 4 years and &lt;= 5 years</t>
        </is>
      </c>
      <c r="C30" s="422" t="n"/>
      <c r="D30" s="426" t="n">
        <v>0</v>
      </c>
      <c r="E30" s="427" t="n">
        <v>44.587734</v>
      </c>
      <c r="F30" s="426" t="n">
        <v>285</v>
      </c>
      <c r="G30" s="427" t="n">
        <v>47.761906</v>
      </c>
    </row>
    <row customHeight="1" ht="12.8" r="31" s="349">
      <c r="A31" s="365" t="n">
        <v>1</v>
      </c>
      <c r="B31" s="422" t="inlineStr">
        <is>
          <t>&gt; 5 years and &lt;= 10 years</t>
        </is>
      </c>
      <c r="C31" s="423" t="n"/>
      <c r="D31" s="424" t="n">
        <v>138</v>
      </c>
      <c r="E31" s="425" t="n">
        <v>227.496636</v>
      </c>
      <c r="F31" s="424" t="n">
        <v>118</v>
      </c>
      <c r="G31" s="425" t="n">
        <v>200.731561</v>
      </c>
    </row>
    <row customHeight="1" ht="12.8" r="32" s="349">
      <c r="A32" s="365" t="n">
        <v>1</v>
      </c>
      <c r="B32" s="422" t="inlineStr">
        <is>
          <t>&gt; 10 years</t>
        </is>
      </c>
      <c r="C32" s="423" t="n"/>
      <c r="D32" s="426" t="n">
        <v>108.1</v>
      </c>
      <c r="E32" s="427" t="n">
        <v>266.897751</v>
      </c>
      <c r="F32" s="426" t="n">
        <v>128.1</v>
      </c>
      <c r="G32" s="427" t="n">
        <v>216.086995</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1186.1812</v>
      </c>
      <c r="E9" s="438" t="n">
        <v>910.4626750000001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286.423838</v>
      </c>
      <c r="E10" s="440" t="n">
        <v>242.75467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356.838524</v>
      </c>
      <c r="E11" s="440" t="n">
        <v>262.975997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101.179874</v>
      </c>
      <c r="E12" s="440" t="n">
        <v>27.73596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130.51636</v>
      </c>
      <c r="E21" s="425" t="n">
        <v>154.688766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524.5026</v>
      </c>
      <c r="E22" s="440" t="n">
        <v>510.150259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297.077557</v>
      </c>
      <c r="E23" s="446" t="n">
        <v>274.581012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232.125452</v>
      </c>
      <c r="H16" s="490" t="n">
        <v>887.5115350000001</v>
      </c>
      <c r="I16" s="490" t="n">
        <v>450.804754</v>
      </c>
      <c r="J16" s="490" t="n">
        <v>0</v>
      </c>
      <c r="K16" s="490" t="n">
        <v>0</v>
      </c>
      <c r="L16" s="490">
        <f>SUM(M16:R16)</f>
        <v/>
      </c>
      <c r="M16" s="490" t="n">
        <v>159.051689</v>
      </c>
      <c r="N16" s="490" t="n">
        <v>48.975146</v>
      </c>
      <c r="O16" s="490" t="n">
        <v>14.17679</v>
      </c>
      <c r="P16" s="490" t="n">
        <v>137.978069</v>
      </c>
      <c r="Q16" s="490" t="n">
        <v>0</v>
      </c>
      <c r="R16" s="490" t="n">
        <v>0</v>
      </c>
      <c r="S16" s="491" t="n">
        <v>0</v>
      </c>
      <c r="T16" s="490" t="n">
        <v>0</v>
      </c>
    </row>
    <row customHeight="1" ht="12.75" r="17" s="349">
      <c r="B17" s="348" t="n"/>
      <c r="C17" s="484" t="n"/>
      <c r="D17" s="484">
        <f>"year "&amp;(AktJahr-1)</f>
        <v/>
      </c>
      <c r="E17" s="492">
        <f>F17+L17</f>
        <v/>
      </c>
      <c r="F17" s="492">
        <f>SUM(G17:K17)</f>
        <v/>
      </c>
      <c r="G17" s="492" t="n">
        <v>148.876199</v>
      </c>
      <c r="H17" s="492" t="n">
        <v>676.5748179999999</v>
      </c>
      <c r="I17" s="492" t="n">
        <v>343.887437</v>
      </c>
      <c r="J17" s="492" t="n">
        <v>0</v>
      </c>
      <c r="K17" s="492" t="n">
        <v>0</v>
      </c>
      <c r="L17" s="492">
        <f>SUM(M17:R17)</f>
        <v/>
      </c>
      <c r="M17" s="492" t="n">
        <v>114.254529</v>
      </c>
      <c r="N17" s="492" t="n">
        <v>42.101303</v>
      </c>
      <c r="O17" s="492" t="n">
        <v>14.791811</v>
      </c>
      <c r="P17" s="492" t="n">
        <v>103.443205</v>
      </c>
      <c r="Q17" s="492" t="n">
        <v>0</v>
      </c>
      <c r="R17" s="492" t="n">
        <v>0</v>
      </c>
      <c r="S17" s="493" t="n">
        <v>0.003964</v>
      </c>
      <c r="T17" s="492" t="n">
        <v>0</v>
      </c>
    </row>
    <row customHeight="1" ht="12.8" r="18" s="349">
      <c r="B18" s="361" t="inlineStr">
        <is>
          <t>DE</t>
        </is>
      </c>
      <c r="C18" s="488" t="inlineStr">
        <is>
          <t>Germany</t>
        </is>
      </c>
      <c r="D18" s="489">
        <f>$D$16</f>
        <v/>
      </c>
      <c r="E18" s="490">
        <f>F18+L18</f>
        <v/>
      </c>
      <c r="F18" s="490">
        <f>SUM(G18:K18)</f>
        <v/>
      </c>
      <c r="G18" s="490" t="n">
        <v>232.125452</v>
      </c>
      <c r="H18" s="490" t="n">
        <v>887.5115350000001</v>
      </c>
      <c r="I18" s="490" t="n">
        <v>450.804754</v>
      </c>
      <c r="J18" s="490" t="n">
        <v>0</v>
      </c>
      <c r="K18" s="490" t="n">
        <v>0</v>
      </c>
      <c r="L18" s="490">
        <f>SUM(M18:R18)</f>
        <v/>
      </c>
      <c r="M18" s="490" t="n">
        <v>159.051689</v>
      </c>
      <c r="N18" s="490" t="n">
        <v>48.975146</v>
      </c>
      <c r="O18" s="490" t="n">
        <v>14.17679</v>
      </c>
      <c r="P18" s="490" t="n">
        <v>137.978069</v>
      </c>
      <c r="Q18" s="490" t="n">
        <v>0</v>
      </c>
      <c r="R18" s="490" t="n">
        <v>0</v>
      </c>
      <c r="S18" s="491" t="n">
        <v>0</v>
      </c>
      <c r="T18" s="490" t="n">
        <v>0</v>
      </c>
    </row>
    <row customHeight="1" ht="12.8" r="19" s="349">
      <c r="B19" s="348" t="n"/>
      <c r="C19" s="484" t="n"/>
      <c r="D19" s="484">
        <f>$D$17</f>
        <v/>
      </c>
      <c r="E19" s="492">
        <f>F19+L19</f>
        <v/>
      </c>
      <c r="F19" s="492">
        <f>SUM(G19:K19)</f>
        <v/>
      </c>
      <c r="G19" s="492" t="n">
        <v>148.876199</v>
      </c>
      <c r="H19" s="492" t="n">
        <v>676.5748179999999</v>
      </c>
      <c r="I19" s="492" t="n">
        <v>343.887437</v>
      </c>
      <c r="J19" s="492" t="n">
        <v>0</v>
      </c>
      <c r="K19" s="492" t="n">
        <v>0</v>
      </c>
      <c r="L19" s="492">
        <f>SUM(M19:R19)</f>
        <v/>
      </c>
      <c r="M19" s="492" t="n">
        <v>114.254529</v>
      </c>
      <c r="N19" s="492" t="n">
        <v>42.101303</v>
      </c>
      <c r="O19" s="492" t="n">
        <v>14.791811</v>
      </c>
      <c r="P19" s="492" t="n">
        <v>103.443205</v>
      </c>
      <c r="Q19" s="492" t="n">
        <v>0</v>
      </c>
      <c r="R19" s="492" t="n">
        <v>0</v>
      </c>
      <c r="S19" s="493" t="n">
        <v>0.003964</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25</v>
      </c>
      <c r="I12" s="490" t="n">
        <v>671.516895</v>
      </c>
      <c r="J12" s="534" t="n">
        <v>71.70961800000001</v>
      </c>
      <c r="K12" s="533" t="n">
        <v>0</v>
      </c>
      <c r="L12" s="490" t="n">
        <v>0</v>
      </c>
      <c r="M12" s="490" t="n">
        <v>183.870004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25</v>
      </c>
      <c r="I13" s="539" t="n">
        <v>659.7033249999999</v>
      </c>
      <c r="J13" s="540" t="n">
        <v>72.26043700000001</v>
      </c>
      <c r="K13" s="538" t="n">
        <v>0</v>
      </c>
      <c r="L13" s="539" t="n">
        <v>0</v>
      </c>
      <c r="M13" s="539" t="n">
        <v>182.456276</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25</v>
      </c>
      <c r="I14" s="490" t="n">
        <v>671.516895</v>
      </c>
      <c r="J14" s="534" t="n">
        <v>71.70961800000001</v>
      </c>
      <c r="K14" s="533" t="n">
        <v>0</v>
      </c>
      <c r="L14" s="490" t="n">
        <v>0</v>
      </c>
      <c r="M14" s="490" t="n">
        <v>183.870004</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25</v>
      </c>
      <c r="I15" s="539" t="n">
        <v>659.7033249999999</v>
      </c>
      <c r="J15" s="540" t="n">
        <v>72.26043700000001</v>
      </c>
      <c r="K15" s="538" t="n">
        <v>0</v>
      </c>
      <c r="L15" s="539" t="n">
        <v>0</v>
      </c>
      <c r="M15" s="539" t="n">
        <v>182.456276</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77</v>
      </c>
      <c r="F13" s="490" t="n">
        <v>0</v>
      </c>
      <c r="G13" s="490" t="n">
        <v>0</v>
      </c>
      <c r="H13" s="490" t="n">
        <v>0</v>
      </c>
      <c r="I13" s="535" t="n">
        <v>77</v>
      </c>
    </row>
    <row customHeight="1" ht="12.8" r="14" s="349">
      <c r="B14" s="604" t="n"/>
      <c r="C14" s="439" t="n"/>
      <c r="D14" s="439">
        <f>"Jahr "&amp;(AktJahr-1)</f>
        <v/>
      </c>
      <c r="E14" s="536" t="n">
        <v>69</v>
      </c>
      <c r="F14" s="539" t="n">
        <v>0</v>
      </c>
      <c r="G14" s="539" t="n">
        <v>0</v>
      </c>
      <c r="H14" s="539" t="n">
        <v>0</v>
      </c>
      <c r="I14" s="541" t="n">
        <v>69</v>
      </c>
    </row>
    <row customHeight="1" ht="12.8" r="15" s="349">
      <c r="B15" s="604" t="inlineStr">
        <is>
          <t>DE</t>
        </is>
      </c>
      <c r="C15" s="488" t="inlineStr">
        <is>
          <t>Germany</t>
        </is>
      </c>
      <c r="D15" s="489">
        <f>$D$13</f>
        <v/>
      </c>
      <c r="E15" s="531" t="n">
        <v>77</v>
      </c>
      <c r="F15" s="490" t="n">
        <v>0</v>
      </c>
      <c r="G15" s="490" t="n">
        <v>0</v>
      </c>
      <c r="H15" s="490" t="n">
        <v>0</v>
      </c>
      <c r="I15" s="535" t="n">
        <v>77</v>
      </c>
    </row>
    <row customHeight="1" ht="12.8" r="16" s="349">
      <c r="B16" s="604" t="n"/>
      <c r="C16" s="439" t="n"/>
      <c r="D16" s="439">
        <f>$D$14</f>
        <v/>
      </c>
      <c r="E16" s="536" t="n">
        <v>69</v>
      </c>
      <c r="F16" s="539" t="n">
        <v>0</v>
      </c>
      <c r="G16" s="539" t="n">
        <v>0</v>
      </c>
      <c r="H16" s="539" t="n">
        <v>0</v>
      </c>
      <c r="I16" s="541" t="n">
        <v>69</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