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382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Hamburg Commercial 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Gerhart-Hauptmann-Platz 50</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20095 Hamburg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40 33 33 - 0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40 33 33 - 34001</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www.hsh-nordbank.de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3356.8</v>
      </c>
      <c r="E21" s="378" t="n">
        <v>3880.2</v>
      </c>
      <c r="F21" s="377" t="n">
        <v>3323.2</v>
      </c>
      <c r="G21" s="378" t="n">
        <v>3959</v>
      </c>
      <c r="H21" s="377" t="n">
        <v>3254.2</v>
      </c>
      <c r="I21" s="378" t="n">
        <v>3912.1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3989.6</v>
      </c>
      <c r="E23" s="386" t="n">
        <v>4300.1</v>
      </c>
      <c r="F23" s="385" t="n">
        <v>4150.5</v>
      </c>
      <c r="G23" s="386" t="n">
        <v>4603.400000000001</v>
      </c>
      <c r="H23" s="385" t="n">
        <v>4076.9</v>
      </c>
      <c r="I23" s="386" t="n">
        <v>4500.1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632.8000000000001</v>
      </c>
      <c r="E28" s="400" t="n">
        <v>419.9</v>
      </c>
      <c r="F28" s="399" t="n">
        <v>827.4</v>
      </c>
      <c r="G28" s="400" t="n">
        <v>644.5</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878.4</v>
      </c>
      <c r="E34" s="378" t="n">
        <v>989.7</v>
      </c>
      <c r="F34" s="377" t="n">
        <v>1016.9</v>
      </c>
      <c r="G34" s="378" t="n">
        <v>1224.6</v>
      </c>
      <c r="H34" s="377" t="n">
        <v>941.3000000000001</v>
      </c>
      <c r="I34" s="378" t="n">
        <v>1162.2</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983.8000000000001</v>
      </c>
      <c r="E36" s="386" t="n">
        <v>1108</v>
      </c>
      <c r="F36" s="385" t="n">
        <v>1177.5</v>
      </c>
      <c r="G36" s="386" t="n">
        <v>1530.4</v>
      </c>
      <c r="H36" s="385" t="n">
        <v>991.5</v>
      </c>
      <c r="I36" s="386" t="n">
        <v>1382.8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105.5</v>
      </c>
      <c r="E41" s="400" t="n">
        <v>118.2</v>
      </c>
      <c r="F41" s="399" t="n">
        <v>160.6</v>
      </c>
      <c r="G41" s="400" t="n">
        <v>305.8</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1908</v>
      </c>
      <c r="E47" s="378" t="n">
        <v>1968</v>
      </c>
      <c r="F47" s="377" t="n">
        <v>1926.8</v>
      </c>
      <c r="G47" s="378" t="n">
        <v>1993.8</v>
      </c>
      <c r="H47" s="377" t="n">
        <v>1922.5</v>
      </c>
      <c r="I47" s="378" t="n">
        <v>2044.1</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2380.7</v>
      </c>
      <c r="E49" s="378" t="n">
        <v>2307.1</v>
      </c>
      <c r="F49" s="377" t="n">
        <v>2526.8</v>
      </c>
      <c r="G49" s="378" t="n">
        <v>2445.4</v>
      </c>
      <c r="H49" s="377" t="n">
        <v>2293.1</v>
      </c>
      <c r="I49" s="378" t="n">
        <v>2259.5</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472.7</v>
      </c>
      <c r="E54" s="400" t="n">
        <v>339.1</v>
      </c>
      <c r="F54" s="399" t="n">
        <v>600</v>
      </c>
      <c r="G54" s="400" t="n">
        <v>451.6</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59.8</v>
      </c>
      <c r="F13" s="490" t="n">
        <v>0</v>
      </c>
      <c r="G13" s="490" t="n">
        <v>0</v>
      </c>
      <c r="H13" s="490" t="n">
        <v>0</v>
      </c>
      <c r="I13" s="535" t="n">
        <v>59.8</v>
      </c>
    </row>
    <row customHeight="1" ht="12.8" r="14" s="349">
      <c r="B14" s="604" t="n"/>
      <c r="C14" s="439" t="n"/>
      <c r="D14" s="439">
        <f>"Jahr "&amp;(AktJahr-1)</f>
        <v/>
      </c>
      <c r="E14" s="536" t="n">
        <v>336.8</v>
      </c>
      <c r="F14" s="539" t="n">
        <v>0</v>
      </c>
      <c r="G14" s="539" t="n">
        <v>0</v>
      </c>
      <c r="H14" s="539" t="n">
        <v>0</v>
      </c>
      <c r="I14" s="541" t="n">
        <v>336.8</v>
      </c>
    </row>
    <row customHeight="1" ht="12.8" r="15" s="349">
      <c r="B15" s="604" t="inlineStr">
        <is>
          <t>DE</t>
        </is>
      </c>
      <c r="C15" s="488" t="inlineStr">
        <is>
          <t>Germany</t>
        </is>
      </c>
      <c r="D15" s="489">
        <f>$D$13</f>
        <v/>
      </c>
      <c r="E15" s="531" t="n">
        <v>59.8</v>
      </c>
      <c r="F15" s="490" t="n">
        <v>0</v>
      </c>
      <c r="G15" s="490" t="n">
        <v>0</v>
      </c>
      <c r="H15" s="490" t="n">
        <v>0</v>
      </c>
      <c r="I15" s="535" t="n">
        <v>59.8</v>
      </c>
    </row>
    <row customHeight="1" ht="12.8" r="16" s="349">
      <c r="B16" s="604" t="n"/>
      <c r="C16" s="439" t="n"/>
      <c r="D16" s="439">
        <f>$D$14</f>
        <v/>
      </c>
      <c r="E16" s="536" t="n">
        <v>336.8</v>
      </c>
      <c r="F16" s="539" t="n">
        <v>0</v>
      </c>
      <c r="G16" s="539" t="n">
        <v>0</v>
      </c>
      <c r="H16" s="539" t="n">
        <v>0</v>
      </c>
      <c r="I16" s="541" t="n">
        <v>336.8</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3356.8</v>
      </c>
      <c r="E9" s="622" t="n">
        <v>3880.2</v>
      </c>
    </row>
    <row customHeight="1" ht="20.1" r="10" s="349">
      <c r="A10" s="623" t="n">
        <v>0</v>
      </c>
      <c r="B10" s="624" t="inlineStr">
        <is>
          <t>thereof percentage share of fixed-rate Pfandbriefe
section 28 para. 1 no. 9</t>
        </is>
      </c>
      <c r="C10" s="625" t="inlineStr">
        <is>
          <t>%</t>
        </is>
      </c>
      <c r="D10" s="626" t="n">
        <v>99.7</v>
      </c>
      <c r="E10" s="627" t="n">
        <v>76.5</v>
      </c>
    </row>
    <row customHeight="1" ht="8.1" r="11" s="349">
      <c r="A11" s="613" t="n">
        <v>0</v>
      </c>
      <c r="B11" s="628" t="n"/>
      <c r="C11" s="375" t="n"/>
      <c r="D11" s="375" t="n"/>
      <c r="E11" s="629" t="n"/>
    </row>
    <row customHeight="1" ht="15.95" r="12" s="349">
      <c r="A12" s="613" t="n">
        <v>0</v>
      </c>
      <c r="B12" s="630" t="inlineStr">
        <is>
          <t>Cover Pool</t>
        </is>
      </c>
      <c r="C12" s="631" t="inlineStr">
        <is>
          <t>(€ mn.)</t>
        </is>
      </c>
      <c r="D12" s="621" t="n">
        <v>3989.6</v>
      </c>
      <c r="E12" s="622" t="n">
        <v>4300.1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59.3</v>
      </c>
      <c r="E16" s="635" t="n">
        <v>48.9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0.8</v>
      </c>
      <c r="E18" s="635" t="n">
        <v>0.7000000000000001</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36.3</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3.5</v>
      </c>
      <c r="E25" s="635" t="n">
        <v>5.3</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4.68</v>
      </c>
      <c r="E28" s="635" t="n">
        <v>4.2</v>
      </c>
    </row>
    <row customHeight="1" ht="30" r="29" s="349">
      <c r="A29" s="613" t="n">
        <v>0</v>
      </c>
      <c r="B29" s="640" t="inlineStr">
        <is>
          <t>average loan-to-value ratio, weighted using the mortgage lending value
section 28 para. 2 no. 3</t>
        </is>
      </c>
      <c r="C29" s="636" t="inlineStr">
        <is>
          <t>%</t>
        </is>
      </c>
      <c r="D29" s="634" t="n">
        <v>57.1</v>
      </c>
      <c r="E29" s="635" t="n">
        <v>57.1</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878.4</v>
      </c>
      <c r="E34" s="649" t="n">
        <v>989.7</v>
      </c>
    </row>
    <row customHeight="1" ht="20.1" r="35" s="349">
      <c r="A35" s="613" t="n">
        <v>1</v>
      </c>
      <c r="B35" s="624" t="inlineStr">
        <is>
          <t>thereof percentage share of fixed-rate Pfandbriefe
section 28 para. 1 no. 9</t>
        </is>
      </c>
      <c r="C35" s="625" t="inlineStr">
        <is>
          <t>%</t>
        </is>
      </c>
      <c r="D35" s="626" t="n">
        <v>93.2</v>
      </c>
      <c r="E35" s="627" t="n">
        <v>90.90000000000001</v>
      </c>
    </row>
    <row customHeight="1" ht="8.1" r="36" s="349">
      <c r="A36" s="613" t="n">
        <v>1</v>
      </c>
      <c r="B36" s="628" t="n"/>
      <c r="C36" s="375" t="n"/>
      <c r="D36" s="375" t="n"/>
      <c r="E36" s="629" t="n"/>
    </row>
    <row customHeight="1" ht="15.95" r="37" s="349">
      <c r="A37" s="613" t="n">
        <v>1</v>
      </c>
      <c r="B37" s="630" t="inlineStr">
        <is>
          <t>Cover Pool</t>
        </is>
      </c>
      <c r="C37" s="650" t="inlineStr">
        <is>
          <t>(€ mn.)</t>
        </is>
      </c>
      <c r="D37" s="648" t="n">
        <v>983.8000000000001</v>
      </c>
      <c r="E37" s="649" t="n">
        <v>1108</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91.8</v>
      </c>
      <c r="E41" s="635" t="n">
        <v>93.59999999999999</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108.4</v>
      </c>
      <c r="E43" s="635" t="n">
        <v>105.2</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1908</v>
      </c>
      <c r="E59" s="622" t="n">
        <v>1968</v>
      </c>
    </row>
    <row customHeight="1" ht="20.1" r="60" s="349">
      <c r="A60" s="613" t="n">
        <v>2</v>
      </c>
      <c r="B60" s="624" t="inlineStr">
        <is>
          <t>thereof percentage share of fixed-rate Pfandbriefe
section 28 para. 1 no. 9</t>
        </is>
      </c>
      <c r="C60" s="625" t="inlineStr">
        <is>
          <t>%</t>
        </is>
      </c>
      <c r="D60" s="626" t="n">
        <v>14.6</v>
      </c>
      <c r="E60" s="627" t="n">
        <v>3.2</v>
      </c>
    </row>
    <row customHeight="1" ht="8.1" r="61" s="349">
      <c r="A61" s="613" t="n">
        <v>2</v>
      </c>
      <c r="B61" s="628" t="n"/>
      <c r="C61" s="375" t="n"/>
      <c r="D61" s="375" t="n"/>
      <c r="E61" s="629" t="n"/>
    </row>
    <row customHeight="1" ht="15.95" r="62" s="349">
      <c r="A62" s="613" t="n">
        <v>2</v>
      </c>
      <c r="B62" s="658" t="inlineStr">
        <is>
          <t>Cover Pool</t>
        </is>
      </c>
      <c r="C62" s="650" t="inlineStr">
        <is>
          <t>(€ mn.)</t>
        </is>
      </c>
      <c r="D62" s="648" t="n">
        <v>2380.7</v>
      </c>
      <c r="E62" s="649" t="n">
        <v>2307.1</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3.3</v>
      </c>
      <c r="E66" s="635" t="n">
        <v>14.4</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5.5</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2425.2</v>
      </c>
      <c r="E76" s="635" t="n">
        <v>2074.1</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26.04.2022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HCOB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Hamburg Commercial 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inlineStr">
        <is>
          <t>D</t>
        </is>
      </c>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1090</v>
      </c>
      <c r="E11" s="425" t="n">
        <v>518.2</v>
      </c>
      <c r="F11" s="424" t="n">
        <v>43</v>
      </c>
      <c r="G11" s="425" t="n">
        <v>319.5</v>
      </c>
    </row>
    <row customHeight="1" ht="12.8" r="12" s="349">
      <c r="A12" s="365" t="n">
        <v>0</v>
      </c>
      <c r="B12" s="422" t="inlineStr">
        <is>
          <t>&gt; 0,5 years and &lt;= 1 year</t>
        </is>
      </c>
      <c r="C12" s="423" t="n"/>
      <c r="D12" s="424" t="n">
        <v>0</v>
      </c>
      <c r="E12" s="425" t="n">
        <v>315.2</v>
      </c>
      <c r="F12" s="424" t="n">
        <v>489.9</v>
      </c>
      <c r="G12" s="425" t="n">
        <v>469.7</v>
      </c>
    </row>
    <row customHeight="1" ht="12.8" r="13" s="349">
      <c r="A13" s="365" t="n">
        <v>0</v>
      </c>
      <c r="B13" s="422" t="inlineStr">
        <is>
          <t>&gt; 1  year and &lt;= 1,5 years</t>
        </is>
      </c>
      <c r="C13" s="423" t="n"/>
      <c r="D13" s="424" t="n">
        <v>1186.3</v>
      </c>
      <c r="E13" s="425" t="n">
        <v>466.2</v>
      </c>
      <c r="F13" s="424" t="n">
        <v>1090</v>
      </c>
      <c r="G13" s="425" t="n">
        <v>378.2</v>
      </c>
    </row>
    <row customHeight="1" ht="12.8" r="14" s="349">
      <c r="A14" s="365" t="n">
        <v>0</v>
      </c>
      <c r="B14" s="422" t="inlineStr">
        <is>
          <t>&gt; 1,5 years and &lt;= 2 years</t>
        </is>
      </c>
      <c r="C14" s="422" t="n"/>
      <c r="D14" s="426" t="n">
        <v>70</v>
      </c>
      <c r="E14" s="427" t="n">
        <v>525.1</v>
      </c>
      <c r="F14" s="426" t="n">
        <v>0</v>
      </c>
      <c r="G14" s="427" t="n">
        <v>259.3</v>
      </c>
    </row>
    <row customHeight="1" ht="12.8" r="15" s="349">
      <c r="A15" s="365" t="n">
        <v>0</v>
      </c>
      <c r="B15" s="422" t="inlineStr">
        <is>
          <t>&gt; 2 years and &lt;= 3 years</t>
        </is>
      </c>
      <c r="C15" s="422" t="n"/>
      <c r="D15" s="426" t="n">
        <v>10.5</v>
      </c>
      <c r="E15" s="427" t="n">
        <v>643.5</v>
      </c>
      <c r="F15" s="426" t="n">
        <v>1596.8</v>
      </c>
      <c r="G15" s="427" t="n">
        <v>837.6</v>
      </c>
    </row>
    <row customHeight="1" ht="12.8" r="16" s="349">
      <c r="A16" s="365" t="n">
        <v>0</v>
      </c>
      <c r="B16" s="422" t="inlineStr">
        <is>
          <t>&gt; 3 years and &lt;= 4 years</t>
        </is>
      </c>
      <c r="C16" s="422" t="n"/>
      <c r="D16" s="426" t="n">
        <v>0</v>
      </c>
      <c r="E16" s="427" t="n">
        <v>439.3</v>
      </c>
      <c r="F16" s="426" t="n">
        <v>310.5</v>
      </c>
      <c r="G16" s="427" t="n">
        <v>515.6</v>
      </c>
    </row>
    <row customHeight="1" ht="12.8" r="17" s="349">
      <c r="A17" s="365" t="n">
        <v>0</v>
      </c>
      <c r="B17" s="422" t="inlineStr">
        <is>
          <t>&gt; 4 years and &lt;= 5 years</t>
        </is>
      </c>
      <c r="C17" s="422" t="n"/>
      <c r="D17" s="426" t="n">
        <v>500</v>
      </c>
      <c r="E17" s="427" t="n">
        <v>486.4</v>
      </c>
      <c r="F17" s="426" t="n">
        <v>350</v>
      </c>
      <c r="G17" s="427" t="n">
        <v>453.4</v>
      </c>
    </row>
    <row customHeight="1" ht="12.8" r="18" s="349">
      <c r="A18" s="365" t="n">
        <v>0</v>
      </c>
      <c r="B18" s="422" t="inlineStr">
        <is>
          <t>&gt; 5 years and &lt;= 10 years</t>
        </is>
      </c>
      <c r="C18" s="423" t="n"/>
      <c r="D18" s="424" t="n">
        <v>500</v>
      </c>
      <c r="E18" s="425" t="n">
        <v>595.7</v>
      </c>
      <c r="F18" s="424" t="n">
        <v>0</v>
      </c>
      <c r="G18" s="425" t="n">
        <v>1063.2</v>
      </c>
    </row>
    <row customHeight="1" ht="12.8" r="19" s="349">
      <c r="A19" s="365" t="n">
        <v>0</v>
      </c>
      <c r="B19" s="422" t="inlineStr">
        <is>
          <t>&gt; 10 years</t>
        </is>
      </c>
      <c r="C19" s="423" t="n"/>
      <c r="D19" s="424" t="n">
        <v>0</v>
      </c>
      <c r="E19" s="425" t="n">
        <v>0</v>
      </c>
      <c r="F19" s="424" t="n">
        <v>0</v>
      </c>
      <c r="G19" s="425" t="n">
        <v>3.7</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100.5</v>
      </c>
      <c r="E24" s="425" t="n">
        <v>89.5</v>
      </c>
      <c r="F24" s="424" t="n">
        <v>34.5</v>
      </c>
      <c r="G24" s="425" t="n">
        <v>14.4</v>
      </c>
    </row>
    <row customHeight="1" ht="12.8" r="25" s="349">
      <c r="A25" s="365" t="n">
        <v>1</v>
      </c>
      <c r="B25" s="422" t="inlineStr">
        <is>
          <t>&gt; 0,5 years and &lt;= 1 year</t>
        </is>
      </c>
      <c r="C25" s="423" t="n"/>
      <c r="D25" s="424" t="n">
        <v>125</v>
      </c>
      <c r="E25" s="425" t="n">
        <v>79</v>
      </c>
      <c r="F25" s="424" t="n">
        <v>27.5</v>
      </c>
      <c r="G25" s="425" t="n">
        <v>39.7</v>
      </c>
    </row>
    <row customHeight="1" ht="12.8" r="26" s="349">
      <c r="A26" s="365" t="n">
        <v>1</v>
      </c>
      <c r="B26" s="422" t="inlineStr">
        <is>
          <t>&gt; 1  year and &lt;= 1,5 years</t>
        </is>
      </c>
      <c r="C26" s="423" t="n"/>
      <c r="D26" s="424" t="n">
        <v>28</v>
      </c>
      <c r="E26" s="425" t="n">
        <v>90.7</v>
      </c>
      <c r="F26" s="424" t="n">
        <v>100.5</v>
      </c>
      <c r="G26" s="425" t="n">
        <v>85.5</v>
      </c>
    </row>
    <row customHeight="1" ht="12.8" r="27" s="349">
      <c r="A27" s="365" t="n">
        <v>1</v>
      </c>
      <c r="B27" s="422" t="inlineStr">
        <is>
          <t>&gt; 1,5 years and &lt;= 2 years</t>
        </is>
      </c>
      <c r="C27" s="422" t="n"/>
      <c r="D27" s="426" t="n">
        <v>2</v>
      </c>
      <c r="E27" s="427" t="n">
        <v>54</v>
      </c>
      <c r="F27" s="426" t="n">
        <v>125</v>
      </c>
      <c r="G27" s="427" t="n">
        <v>38.2</v>
      </c>
    </row>
    <row customHeight="1" ht="12.8" r="28" s="349">
      <c r="A28" s="365" t="n">
        <v>1</v>
      </c>
      <c r="B28" s="422" t="inlineStr">
        <is>
          <t>&gt; 2 years and &lt;= 3 years</t>
        </is>
      </c>
      <c r="C28" s="422" t="n"/>
      <c r="D28" s="426" t="n">
        <v>81.2</v>
      </c>
      <c r="E28" s="427" t="n">
        <v>98.3</v>
      </c>
      <c r="F28" s="426" t="n">
        <v>30</v>
      </c>
      <c r="G28" s="427" t="n">
        <v>109.5</v>
      </c>
    </row>
    <row customHeight="1" ht="12.8" r="29" s="349">
      <c r="A29" s="365" t="n">
        <v>1</v>
      </c>
      <c r="B29" s="422" t="inlineStr">
        <is>
          <t>&gt; 3 years and &lt;= 4 years</t>
        </is>
      </c>
      <c r="C29" s="422" t="n"/>
      <c r="D29" s="426" t="n">
        <v>127.8</v>
      </c>
      <c r="E29" s="427" t="n">
        <v>14</v>
      </c>
      <c r="F29" s="426" t="n">
        <v>135.2</v>
      </c>
      <c r="G29" s="427" t="n">
        <v>75.7</v>
      </c>
    </row>
    <row customHeight="1" ht="12.8" r="30" s="349">
      <c r="A30" s="365" t="n">
        <v>1</v>
      </c>
      <c r="B30" s="422" t="inlineStr">
        <is>
          <t>&gt; 4 years and &lt;= 5 years</t>
        </is>
      </c>
      <c r="C30" s="422" t="n"/>
      <c r="D30" s="426" t="n">
        <v>51</v>
      </c>
      <c r="E30" s="427" t="n">
        <v>64</v>
      </c>
      <c r="F30" s="426" t="n">
        <v>126.2</v>
      </c>
      <c r="G30" s="427" t="n">
        <v>13.9</v>
      </c>
    </row>
    <row customHeight="1" ht="12.8" r="31" s="349">
      <c r="A31" s="365" t="n">
        <v>1</v>
      </c>
      <c r="B31" s="422" t="inlineStr">
        <is>
          <t>&gt; 5 years and &lt;= 10 years</t>
        </is>
      </c>
      <c r="C31" s="423" t="n"/>
      <c r="D31" s="424" t="n">
        <v>200.5</v>
      </c>
      <c r="E31" s="425" t="n">
        <v>48.4</v>
      </c>
      <c r="F31" s="424" t="n">
        <v>234.3</v>
      </c>
      <c r="G31" s="425" t="n">
        <v>90.5</v>
      </c>
    </row>
    <row customHeight="1" ht="12.8" r="32" s="349">
      <c r="A32" s="365" t="n">
        <v>1</v>
      </c>
      <c r="B32" s="422" t="inlineStr">
        <is>
          <t>&gt; 10 years</t>
        </is>
      </c>
      <c r="C32" s="423" t="n"/>
      <c r="D32" s="426" t="n">
        <v>162.4</v>
      </c>
      <c r="E32" s="427" t="n">
        <v>446</v>
      </c>
      <c r="F32" s="426" t="n">
        <v>176.5</v>
      </c>
      <c r="G32" s="427" t="n">
        <v>640.6</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v>5</v>
      </c>
      <c r="E37" s="425" t="n">
        <v>348.4</v>
      </c>
      <c r="F37" s="424" t="n">
        <v>30</v>
      </c>
      <c r="G37" s="425" t="n">
        <v>353.6</v>
      </c>
    </row>
    <row customHeight="1" ht="12.8" r="38" s="349">
      <c r="A38" s="365" t="n">
        <v>2</v>
      </c>
      <c r="B38" s="422" t="inlineStr">
        <is>
          <t>&gt; 0,5 years and &lt;= 1 year</t>
        </is>
      </c>
      <c r="C38" s="423" t="n"/>
      <c r="D38" s="424" t="n">
        <v>600</v>
      </c>
      <c r="E38" s="425" t="n">
        <v>313.4</v>
      </c>
      <c r="F38" s="424" t="n">
        <v>330</v>
      </c>
      <c r="G38" s="425" t="n">
        <v>303.8</v>
      </c>
    </row>
    <row customHeight="1" ht="12.8" r="39" s="349">
      <c r="A39" s="365" t="n">
        <v>2</v>
      </c>
      <c r="B39" s="422" t="inlineStr">
        <is>
          <t>&gt; 1  year and &lt;= 1,5 years</t>
        </is>
      </c>
      <c r="C39" s="423" t="n"/>
      <c r="D39" s="424" t="n">
        <v>253</v>
      </c>
      <c r="E39" s="425" t="n">
        <v>271.2</v>
      </c>
      <c r="F39" s="424" t="n">
        <v>305</v>
      </c>
      <c r="G39" s="425" t="n">
        <v>361.2</v>
      </c>
    </row>
    <row customHeight="1" ht="12.8" r="40" s="349">
      <c r="A40" s="365" t="n">
        <v>2</v>
      </c>
      <c r="B40" s="422" t="inlineStr">
        <is>
          <t>&gt; 1,5 years and &lt;= 2 years</t>
        </is>
      </c>
      <c r="C40" s="422" t="n"/>
      <c r="D40" s="426" t="n">
        <v>250</v>
      </c>
      <c r="E40" s="427" t="n">
        <v>302.4</v>
      </c>
      <c r="F40" s="426" t="n">
        <v>350</v>
      </c>
      <c r="G40" s="427" t="n">
        <v>255.9</v>
      </c>
    </row>
    <row customHeight="1" ht="12.8" r="41" s="349">
      <c r="A41" s="365" t="n">
        <v>2</v>
      </c>
      <c r="B41" s="422" t="inlineStr">
        <is>
          <t>&gt; 2 years and &lt;= 3 years</t>
        </is>
      </c>
      <c r="C41" s="422" t="n"/>
      <c r="D41" s="426" t="n">
        <v>450</v>
      </c>
      <c r="E41" s="427" t="n">
        <v>461.4</v>
      </c>
      <c r="F41" s="426" t="n">
        <v>503</v>
      </c>
      <c r="G41" s="427" t="n">
        <v>487.2</v>
      </c>
    </row>
    <row customHeight="1" ht="12.8" r="42" s="349">
      <c r="A42" s="365" t="n">
        <v>2</v>
      </c>
      <c r="B42" s="422" t="inlineStr">
        <is>
          <t>&gt; 3 years and &lt;= 4 years</t>
        </is>
      </c>
      <c r="C42" s="422" t="n"/>
      <c r="D42" s="426" t="n">
        <v>250</v>
      </c>
      <c r="E42" s="427" t="n">
        <v>525.5</v>
      </c>
      <c r="F42" s="426" t="n">
        <v>450</v>
      </c>
      <c r="G42" s="427" t="n">
        <v>298.8</v>
      </c>
    </row>
    <row customHeight="1" ht="12.8" r="43" s="349">
      <c r="A43" s="365" t="n">
        <v>2</v>
      </c>
      <c r="B43" s="422" t="inlineStr">
        <is>
          <t>&gt; 4 years and &lt;= 5 years</t>
        </is>
      </c>
      <c r="C43" s="422" t="n"/>
      <c r="D43" s="426" t="n">
        <v>100</v>
      </c>
      <c r="E43" s="427" t="n">
        <v>140.4</v>
      </c>
      <c r="F43" s="426" t="n">
        <v>0</v>
      </c>
      <c r="G43" s="427" t="n">
        <v>207</v>
      </c>
    </row>
    <row customHeight="1" ht="12.8" r="44" s="349">
      <c r="A44" s="365" t="n">
        <v>2</v>
      </c>
      <c r="B44" s="422" t="inlineStr">
        <is>
          <t>&gt; 5 years and &lt;= 10 years</t>
        </is>
      </c>
      <c r="C44" s="423" t="n"/>
      <c r="D44" s="424" t="n">
        <v>0</v>
      </c>
      <c r="E44" s="425" t="n">
        <v>17.8</v>
      </c>
      <c r="F44" s="424" t="n">
        <v>0</v>
      </c>
      <c r="G44" s="425" t="n">
        <v>39.6</v>
      </c>
    </row>
    <row customHeight="1" ht="12.8" r="45" s="349">
      <c r="A45" s="365" t="n">
        <v>2</v>
      </c>
      <c r="B45" s="422" t="inlineStr">
        <is>
          <t>&gt; 10 years</t>
        </is>
      </c>
      <c r="C45" s="423" t="n"/>
      <c r="D45" s="426" t="n">
        <v>0</v>
      </c>
      <c r="E45" s="427" t="n">
        <v>0</v>
      </c>
      <c r="F45" s="426" t="n">
        <v>0</v>
      </c>
      <c r="G45" s="427" t="n">
        <v>0</v>
      </c>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10.8</v>
      </c>
      <c r="E9" s="438" t="n">
        <v>13.6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35.1</v>
      </c>
      <c r="E10" s="440" t="n">
        <v>40.1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695.4</v>
      </c>
      <c r="E11" s="440" t="n">
        <v>892.4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2763.8</v>
      </c>
      <c r="E12" s="440" t="n">
        <v>3159</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55.6</v>
      </c>
      <c r="E21" s="425" t="n">
        <v>71.5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396</v>
      </c>
      <c r="E22" s="440" t="n">
        <v>436.5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532.3</v>
      </c>
      <c r="E23" s="446" t="n">
        <v>600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0.3</v>
      </c>
      <c r="E33" s="425" t="n">
        <v>0.5</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312.6</v>
      </c>
      <c r="E34" s="440" t="n">
        <v>306.2</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2007.9</v>
      </c>
      <c r="E35" s="446" t="n">
        <v>1663.7</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v>
      </c>
      <c r="H16" s="490" t="n">
        <v>2.5</v>
      </c>
      <c r="I16" s="490" t="n">
        <v>557.6</v>
      </c>
      <c r="J16" s="490" t="n">
        <v>21.5</v>
      </c>
      <c r="K16" s="490" t="n">
        <v>0</v>
      </c>
      <c r="L16" s="490">
        <f>SUM(M16:R16)</f>
        <v/>
      </c>
      <c r="M16" s="490" t="n">
        <v>1254.8</v>
      </c>
      <c r="N16" s="490" t="n">
        <v>1003.1</v>
      </c>
      <c r="O16" s="490" t="n">
        <v>0</v>
      </c>
      <c r="P16" s="490" t="n">
        <v>571.8000000000001</v>
      </c>
      <c r="Q16" s="490" t="n">
        <v>93.8</v>
      </c>
      <c r="R16" s="490" t="n">
        <v>0</v>
      </c>
      <c r="S16" s="491" t="n">
        <v>0</v>
      </c>
      <c r="T16" s="490" t="n">
        <v>0</v>
      </c>
    </row>
    <row customHeight="1" ht="12.75" r="17" s="349">
      <c r="B17" s="348" t="n"/>
      <c r="C17" s="484" t="n"/>
      <c r="D17" s="484">
        <f>"year "&amp;(AktJahr-1)</f>
        <v/>
      </c>
      <c r="E17" s="492">
        <f>F17+L17</f>
        <v/>
      </c>
      <c r="F17" s="492">
        <f>SUM(G17:K17)</f>
        <v/>
      </c>
      <c r="G17" s="492" t="n">
        <v>0</v>
      </c>
      <c r="H17" s="492" t="n">
        <v>2.8</v>
      </c>
      <c r="I17" s="492" t="n">
        <v>651.6</v>
      </c>
      <c r="J17" s="492" t="n">
        <v>86.3</v>
      </c>
      <c r="K17" s="492" t="n">
        <v>0</v>
      </c>
      <c r="L17" s="492">
        <f>SUM(M17:R17)</f>
        <v/>
      </c>
      <c r="M17" s="492" t="n">
        <v>1276.6</v>
      </c>
      <c r="N17" s="492" t="n">
        <v>1228.3</v>
      </c>
      <c r="O17" s="492" t="n">
        <v>14.2</v>
      </c>
      <c r="P17" s="492" t="n">
        <v>665.8000000000001</v>
      </c>
      <c r="Q17" s="492" t="n">
        <v>154.5</v>
      </c>
      <c r="R17" s="492" t="n">
        <v>25</v>
      </c>
      <c r="S17" s="493" t="n">
        <v>0</v>
      </c>
      <c r="T17" s="492" t="n">
        <v>0</v>
      </c>
    </row>
    <row customHeight="1" ht="12.8" r="18" s="349">
      <c r="B18" s="361" t="inlineStr">
        <is>
          <t>DE</t>
        </is>
      </c>
      <c r="C18" s="488" t="inlineStr">
        <is>
          <t>Germany</t>
        </is>
      </c>
      <c r="D18" s="489">
        <f>$D$16</f>
        <v/>
      </c>
      <c r="E18" s="490">
        <f>F18+L18</f>
        <v/>
      </c>
      <c r="F18" s="490">
        <f>SUM(G18:K18)</f>
        <v/>
      </c>
      <c r="G18" s="490" t="n">
        <v>0</v>
      </c>
      <c r="H18" s="490" t="n">
        <v>2.5</v>
      </c>
      <c r="I18" s="490" t="n">
        <v>544.8</v>
      </c>
      <c r="J18" s="490" t="n">
        <v>21.5</v>
      </c>
      <c r="K18" s="490" t="n">
        <v>0</v>
      </c>
      <c r="L18" s="490">
        <f>SUM(M18:R18)</f>
        <v/>
      </c>
      <c r="M18" s="490" t="n">
        <v>1096.5</v>
      </c>
      <c r="N18" s="490" t="n">
        <v>915.5</v>
      </c>
      <c r="O18" s="490" t="n">
        <v>0</v>
      </c>
      <c r="P18" s="490" t="n">
        <v>571.5</v>
      </c>
      <c r="Q18" s="490" t="n">
        <v>93.8</v>
      </c>
      <c r="R18" s="490" t="n">
        <v>0</v>
      </c>
      <c r="S18" s="491" t="n">
        <v>0</v>
      </c>
      <c r="T18" s="490" t="n">
        <v>0</v>
      </c>
    </row>
    <row customHeight="1" ht="12.8" r="19" s="349">
      <c r="B19" s="348" t="n"/>
      <c r="C19" s="484" t="n"/>
      <c r="D19" s="484">
        <f>$D$17</f>
        <v/>
      </c>
      <c r="E19" s="492">
        <f>F19+L19</f>
        <v/>
      </c>
      <c r="F19" s="492">
        <f>SUM(G19:K19)</f>
        <v/>
      </c>
      <c r="G19" s="492" t="n">
        <v>0</v>
      </c>
      <c r="H19" s="492" t="n">
        <v>2.8</v>
      </c>
      <c r="I19" s="492" t="n">
        <v>639.3000000000001</v>
      </c>
      <c r="J19" s="492" t="n">
        <v>86.3</v>
      </c>
      <c r="K19" s="492" t="n">
        <v>0</v>
      </c>
      <c r="L19" s="492">
        <f>SUM(M19:R19)</f>
        <v/>
      </c>
      <c r="M19" s="492" t="n">
        <v>1194.7</v>
      </c>
      <c r="N19" s="492" t="n">
        <v>1099.2</v>
      </c>
      <c r="O19" s="492" t="n">
        <v>14.2</v>
      </c>
      <c r="P19" s="492" t="n">
        <v>665.1</v>
      </c>
      <c r="Q19" s="492" t="n">
        <v>154.5</v>
      </c>
      <c r="R19" s="492" t="n">
        <v>25</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35.2</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12.8</v>
      </c>
      <c r="J56" s="490" t="n">
        <v>0</v>
      </c>
      <c r="K56" s="490" t="n">
        <v>0</v>
      </c>
      <c r="L56" s="490">
        <f>SUM(M56:R56)</f>
        <v/>
      </c>
      <c r="M56" s="490" t="n">
        <v>158.3</v>
      </c>
      <c r="N56" s="490" t="n">
        <v>84.10000000000001</v>
      </c>
      <c r="O56" s="490" t="n">
        <v>0</v>
      </c>
      <c r="P56" s="490" t="n">
        <v>0.3</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12.3</v>
      </c>
      <c r="J57" s="492" t="n">
        <v>0</v>
      </c>
      <c r="K57" s="492" t="n">
        <v>0</v>
      </c>
      <c r="L57" s="492">
        <f>SUM(M57:R57)</f>
        <v/>
      </c>
      <c r="M57" s="492" t="n">
        <v>81.90000000000001</v>
      </c>
      <c r="N57" s="492" t="n">
        <v>88.7</v>
      </c>
      <c r="O57" s="492" t="n">
        <v>0</v>
      </c>
      <c r="P57" s="492" t="n">
        <v>0.7000000000000001</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3.5</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5.2</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67.09999999999999</v>
      </c>
      <c r="G12" s="533" t="n">
        <v>130</v>
      </c>
      <c r="H12" s="490" t="n">
        <v>620.6</v>
      </c>
      <c r="I12" s="490" t="n">
        <v>53.1</v>
      </c>
      <c r="J12" s="534" t="n">
        <v>8.700000000000001</v>
      </c>
      <c r="K12" s="533" t="n">
        <v>85.5</v>
      </c>
      <c r="L12" s="490" t="n">
        <v>16.6</v>
      </c>
      <c r="M12" s="490" t="n">
        <v>48.5</v>
      </c>
      <c r="N12" s="535" t="n">
        <v>20.8</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80</v>
      </c>
      <c r="G13" s="538" t="n">
        <v>250</v>
      </c>
      <c r="H13" s="539" t="n">
        <v>578.7</v>
      </c>
      <c r="I13" s="539" t="n">
        <v>76.10000000000001</v>
      </c>
      <c r="J13" s="540" t="n">
        <v>9</v>
      </c>
      <c r="K13" s="538" t="n">
        <v>80</v>
      </c>
      <c r="L13" s="539" t="n">
        <v>20.5</v>
      </c>
      <c r="M13" s="539" t="n">
        <v>52.3</v>
      </c>
      <c r="N13" s="541" t="n">
        <v>41.5</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67.09999999999999</v>
      </c>
      <c r="G14" s="533" t="n">
        <v>0</v>
      </c>
      <c r="H14" s="490" t="n">
        <v>518.3</v>
      </c>
      <c r="I14" s="490" t="n">
        <v>53.1</v>
      </c>
      <c r="J14" s="534" t="n">
        <v>8.700000000000001</v>
      </c>
      <c r="K14" s="533" t="n">
        <v>85.5</v>
      </c>
      <c r="L14" s="490" t="n">
        <v>12.3</v>
      </c>
      <c r="M14" s="490" t="n">
        <v>48.5</v>
      </c>
      <c r="N14" s="535" t="n">
        <v>20.8</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80</v>
      </c>
      <c r="G15" s="538" t="n">
        <v>0</v>
      </c>
      <c r="H15" s="539" t="n">
        <v>483.8</v>
      </c>
      <c r="I15" s="539" t="n">
        <v>76.10000000000001</v>
      </c>
      <c r="J15" s="540" t="n">
        <v>9</v>
      </c>
      <c r="K15" s="538" t="n">
        <v>80</v>
      </c>
      <c r="L15" s="539" t="n">
        <v>14.8</v>
      </c>
      <c r="M15" s="539" t="n">
        <v>52.3</v>
      </c>
      <c r="N15" s="541" t="n">
        <v>41.5</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130</v>
      </c>
      <c r="H18" s="490" t="n">
        <v>0</v>
      </c>
      <c r="I18" s="490" t="n">
        <v>0</v>
      </c>
      <c r="J18" s="534" t="n">
        <v>0</v>
      </c>
      <c r="K18" s="533" t="n">
        <v>0</v>
      </c>
      <c r="L18" s="490" t="n">
        <v>4.3</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250</v>
      </c>
      <c r="H19" s="539" t="n">
        <v>0</v>
      </c>
      <c r="I19" s="539" t="n">
        <v>0</v>
      </c>
      <c r="J19" s="540" t="n">
        <v>0</v>
      </c>
      <c r="K19" s="538" t="n">
        <v>0</v>
      </c>
      <c r="L19" s="539" t="n">
        <v>5.7</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102.3</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94.90000000000001</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0.32</v>
      </c>
      <c r="Q12" s="490" t="n">
        <v>0</v>
      </c>
      <c r="R12" s="490" t="n">
        <v>0</v>
      </c>
      <c r="S12" s="535" t="n">
        <v>0</v>
      </c>
      <c r="T12" s="531">
        <f>SUM(U12:X12)</f>
        <v/>
      </c>
      <c r="U12" s="490" t="n">
        <v>3.51</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0.23</v>
      </c>
      <c r="Q13" s="539" t="n">
        <v>0</v>
      </c>
      <c r="R13" s="539" t="n">
        <v>0</v>
      </c>
      <c r="S13" s="541" t="n">
        <v>0</v>
      </c>
      <c r="T13" s="536">
        <f>SUM(U13:X13)</f>
        <v/>
      </c>
      <c r="U13" s="539" t="n">
        <v>0.22</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0.32</v>
      </c>
      <c r="Q14" s="490" t="n">
        <v>0</v>
      </c>
      <c r="R14" s="490" t="n">
        <v>0</v>
      </c>
      <c r="S14" s="535" t="n">
        <v>0</v>
      </c>
      <c r="T14" s="531">
        <f>SUM(U14:X14)</f>
        <v/>
      </c>
      <c r="U14" s="490" t="n">
        <v>3.51</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0.23</v>
      </c>
      <c r="Q15" s="539" t="n">
        <v>0</v>
      </c>
      <c r="R15" s="539" t="n">
        <v>0</v>
      </c>
      <c r="S15" s="541" t="n">
        <v>0</v>
      </c>
      <c r="T15" s="536">
        <f>SUM(U15:X15)</f>
        <v/>
      </c>
      <c r="U15" s="539" t="n">
        <v>0.22</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v>2320.9</v>
      </c>
      <c r="G12" s="490" t="n">
        <v>0</v>
      </c>
      <c r="H12" s="564" t="n">
        <v>0</v>
      </c>
      <c r="I12" s="565" t="n">
        <v>0</v>
      </c>
    </row>
    <row customHeight="1" ht="12.75" r="13" s="349">
      <c r="B13" s="348" t="n"/>
      <c r="C13" s="441" t="n"/>
      <c r="D13" s="439">
        <f>"year "&amp;(AktJahr-1)</f>
        <v/>
      </c>
      <c r="E13" s="539">
        <f>SUM(F13:G13)</f>
        <v/>
      </c>
      <c r="F13" s="539" t="n">
        <v>1970.2</v>
      </c>
      <c r="G13" s="539" t="n">
        <v>0</v>
      </c>
      <c r="H13" s="566" t="n">
        <v>0</v>
      </c>
      <c r="I13" s="567" t="n">
        <v>0</v>
      </c>
    </row>
    <row customHeight="1" ht="12.75" r="14" s="349">
      <c r="B14" s="361" t="inlineStr">
        <is>
          <t>DE</t>
        </is>
      </c>
      <c r="C14" s="488" t="inlineStr">
        <is>
          <t>Germany</t>
        </is>
      </c>
      <c r="D14" s="489">
        <f>$D$12</f>
        <v/>
      </c>
      <c r="E14" s="490">
        <f>SUM(F14:G14)</f>
        <v/>
      </c>
      <c r="F14" s="490" t="n">
        <v>235.9</v>
      </c>
      <c r="G14" s="490" t="n">
        <v>0</v>
      </c>
      <c r="H14" s="568" t="n">
        <v>0</v>
      </c>
      <c r="I14" s="569" t="n">
        <v>0</v>
      </c>
    </row>
    <row customHeight="1" ht="12.75" r="15" s="349">
      <c r="B15" s="348" t="n"/>
      <c r="C15" s="441" t="n"/>
      <c r="D15" s="439">
        <f>$D$13</f>
        <v/>
      </c>
      <c r="E15" s="539">
        <f>SUM(F15:G15)</f>
        <v/>
      </c>
      <c r="F15" s="539" t="n">
        <v>255.3</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6.9</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25.3</v>
      </c>
      <c r="G42" s="490" t="n">
        <v>0</v>
      </c>
      <c r="H42" s="568" t="n">
        <v>0</v>
      </c>
      <c r="I42" s="569" t="n">
        <v>0</v>
      </c>
    </row>
    <row customHeight="1" ht="12.75" r="43" s="349">
      <c r="B43" s="348" t="n"/>
      <c r="C43" s="441" t="n"/>
      <c r="D43" s="439">
        <f>$D$13</f>
        <v/>
      </c>
      <c r="E43" s="539">
        <f>SUM(F43:G43)</f>
        <v/>
      </c>
      <c r="F43" s="539" t="n">
        <v>27.9</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10.9</v>
      </c>
      <c r="G52" s="490" t="n">
        <v>0</v>
      </c>
      <c r="H52" s="568" t="n">
        <v>0</v>
      </c>
      <c r="I52" s="569" t="n">
        <v>0</v>
      </c>
    </row>
    <row customHeight="1" ht="12.75" r="53" s="349">
      <c r="B53" s="348" t="n"/>
      <c r="C53" s="441" t="n"/>
      <c r="D53" s="439">
        <f>$D$13</f>
        <v/>
      </c>
      <c r="E53" s="539">
        <f>SUM(F53:G53)</f>
        <v/>
      </c>
      <c r="F53" s="539" t="n">
        <v>9</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116.5</v>
      </c>
      <c r="G114" s="490" t="n">
        <v>0</v>
      </c>
      <c r="H114" s="568" t="n">
        <v>0</v>
      </c>
      <c r="I114" s="569" t="n">
        <v>0</v>
      </c>
    </row>
    <row customHeight="1" ht="12.75" r="115" s="349">
      <c r="B115" s="348" t="n"/>
      <c r="C115" s="441" t="n"/>
      <c r="D115" s="439">
        <f>$D$13</f>
        <v/>
      </c>
      <c r="E115" s="539">
        <f>SUM(F115:G115)</f>
        <v/>
      </c>
      <c r="F115" s="539" t="n">
        <v>128.5</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101.1</v>
      </c>
      <c r="G118" s="490" t="n">
        <v>0</v>
      </c>
      <c r="H118" s="568" t="n">
        <v>0</v>
      </c>
      <c r="I118" s="569" t="n">
        <v>0</v>
      </c>
    </row>
    <row customHeight="1" ht="12.75" r="119" s="349">
      <c r="B119" s="348" t="n"/>
      <c r="C119" s="441" t="n"/>
      <c r="D119" s="439">
        <f>$D$13</f>
        <v/>
      </c>
      <c r="E119" s="539">
        <f>SUM(F119:G119)</f>
        <v/>
      </c>
      <c r="F119" s="539" t="n">
        <v>85.3</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1.4</v>
      </c>
      <c r="G157" s="539" t="n">
        <v>0</v>
      </c>
      <c r="H157" s="568" t="n">
        <v>0</v>
      </c>
      <c r="I157" s="569" t="n">
        <v>0</v>
      </c>
    </row>
    <row customHeight="1" ht="12.75" r="158" s="349">
      <c r="B158" s="348" t="inlineStr">
        <is>
          <t>GB</t>
        </is>
      </c>
      <c r="C158" s="488" t="inlineStr">
        <is>
          <t>Great Britain</t>
        </is>
      </c>
      <c r="D158" s="489">
        <f>$D$12</f>
        <v/>
      </c>
      <c r="E158" s="490">
        <f>SUM(F158:G158)</f>
        <v/>
      </c>
      <c r="F158" s="490" t="n">
        <v>36.1</v>
      </c>
      <c r="G158" s="490" t="n">
        <v>0</v>
      </c>
      <c r="H158" s="568" t="n">
        <v>0</v>
      </c>
      <c r="I158" s="569" t="n">
        <v>0</v>
      </c>
    </row>
    <row customHeight="1" ht="12.75" r="159" s="349">
      <c r="B159" s="348" t="n"/>
      <c r="C159" s="441" t="n"/>
      <c r="D159" s="439">
        <f>$D$13</f>
        <v/>
      </c>
      <c r="E159" s="539">
        <f>SUM(F159:G159)</f>
        <v/>
      </c>
      <c r="F159" s="539" t="n">
        <v>38.8</v>
      </c>
      <c r="G159" s="539" t="n">
        <v>0</v>
      </c>
      <c r="H159" s="568" t="n">
        <v>0</v>
      </c>
      <c r="I159" s="569" t="n">
        <v>0</v>
      </c>
    </row>
    <row customHeight="1" ht="12.75" r="160" s="349">
      <c r="B160" s="348" t="inlineStr">
        <is>
          <t>GR</t>
        </is>
      </c>
      <c r="C160" s="488" t="inlineStr">
        <is>
          <t>Greece</t>
        </is>
      </c>
      <c r="D160" s="489">
        <f>$D$12</f>
        <v/>
      </c>
      <c r="E160" s="490">
        <f>SUM(F160:G160)</f>
        <v/>
      </c>
      <c r="F160" s="490" t="n">
        <v>21.6</v>
      </c>
      <c r="G160" s="490" t="n">
        <v>0</v>
      </c>
      <c r="H160" s="568" t="n">
        <v>0</v>
      </c>
      <c r="I160" s="569" t="n">
        <v>0</v>
      </c>
    </row>
    <row customHeight="1" ht="12.75" r="161" s="349">
      <c r="B161" s="348" t="n"/>
      <c r="C161" s="441" t="n"/>
      <c r="D161" s="439">
        <f>$D$13</f>
        <v/>
      </c>
      <c r="E161" s="539">
        <f>SUM(F161:G161)</f>
        <v/>
      </c>
      <c r="F161" s="539" t="n">
        <v>59.2</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125.4</v>
      </c>
      <c r="G182" s="490" t="n">
        <v>0</v>
      </c>
      <c r="H182" s="568" t="n">
        <v>0</v>
      </c>
      <c r="I182" s="569" t="n">
        <v>0</v>
      </c>
    </row>
    <row customHeight="1" ht="12.75" r="183" s="349">
      <c r="B183" s="348" t="n"/>
      <c r="C183" s="441" t="n"/>
      <c r="D183" s="439">
        <f>$D$13</f>
        <v/>
      </c>
      <c r="E183" s="539">
        <f>SUM(F183:G183)</f>
        <v/>
      </c>
      <c r="F183" s="539" t="n">
        <v>110.8</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564.5</v>
      </c>
      <c r="G234" s="490" t="n">
        <v>0</v>
      </c>
      <c r="H234" s="568" t="n">
        <v>0</v>
      </c>
      <c r="I234" s="569" t="n">
        <v>0</v>
      </c>
    </row>
    <row customHeight="1" ht="12.75" r="235" s="349">
      <c r="B235" s="348" t="n"/>
      <c r="C235" s="441" t="n"/>
      <c r="D235" s="439">
        <f>$D$13</f>
        <v/>
      </c>
      <c r="E235" s="539">
        <f>SUM(F235:G235)</f>
        <v/>
      </c>
      <c r="F235" s="539" t="n">
        <v>355.9</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172.3</v>
      </c>
      <c r="G258" s="490" t="n">
        <v>0</v>
      </c>
      <c r="H258" s="568" t="n">
        <v>0</v>
      </c>
      <c r="I258" s="569" t="n">
        <v>0</v>
      </c>
    </row>
    <row customHeight="1" ht="12.75" r="259" s="349">
      <c r="B259" s="348" t="n"/>
      <c r="C259" s="441" t="n"/>
      <c r="D259" s="439">
        <f>$D$13</f>
        <v/>
      </c>
      <c r="E259" s="539">
        <f>SUM(F259:G259)</f>
        <v/>
      </c>
      <c r="F259" s="539" t="n">
        <v>151.9</v>
      </c>
      <c r="G259" s="539" t="n">
        <v>0</v>
      </c>
      <c r="H259" s="568" t="n">
        <v>0</v>
      </c>
      <c r="I259" s="569" t="n">
        <v>0</v>
      </c>
    </row>
    <row customHeight="1" ht="12.75" r="260" s="349">
      <c r="B260" s="348" t="inlineStr">
        <is>
          <t>MH</t>
        </is>
      </c>
      <c r="C260" s="488" t="inlineStr">
        <is>
          <t>Marshall Islands</t>
        </is>
      </c>
      <c r="D260" s="489">
        <f>$D$12</f>
        <v/>
      </c>
      <c r="E260" s="490">
        <f>SUM(F260:G260)</f>
        <v/>
      </c>
      <c r="F260" s="490" t="n">
        <v>571.1</v>
      </c>
      <c r="G260" s="490" t="n">
        <v>0</v>
      </c>
      <c r="H260" s="568" t="n">
        <v>0</v>
      </c>
      <c r="I260" s="569" t="n">
        <v>0</v>
      </c>
    </row>
    <row customHeight="1" ht="12.75" r="261" s="349">
      <c r="B261" s="348" t="n"/>
      <c r="C261" s="441" t="n"/>
      <c r="D261" s="439">
        <f>$D$13</f>
        <v/>
      </c>
      <c r="E261" s="539">
        <f>SUM(F261:G261)</f>
        <v/>
      </c>
      <c r="F261" s="539" t="n">
        <v>428.4</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212.3</v>
      </c>
      <c r="G310" s="490" t="n">
        <v>0</v>
      </c>
      <c r="H310" s="568" t="n">
        <v>0</v>
      </c>
      <c r="I310" s="569" t="n">
        <v>0</v>
      </c>
    </row>
    <row customHeight="1" ht="12.75" r="311" s="349">
      <c r="B311" s="348" t="n"/>
      <c r="C311" s="441" t="n"/>
      <c r="D311" s="439">
        <f>$D$13</f>
        <v/>
      </c>
      <c r="E311" s="539">
        <f>SUM(F311:G311)</f>
        <v/>
      </c>
      <c r="F311" s="539" t="n">
        <v>153.1</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121</v>
      </c>
      <c r="G356" s="490" t="n">
        <v>0</v>
      </c>
      <c r="H356" s="568" t="n">
        <v>0</v>
      </c>
      <c r="I356" s="569" t="n">
        <v>0</v>
      </c>
    </row>
    <row customHeight="1" ht="12.75" r="357" s="349">
      <c r="B357" s="348" t="n"/>
      <c r="C357" s="441" t="n"/>
      <c r="D357" s="439">
        <f>$D$13</f>
        <v/>
      </c>
      <c r="E357" s="539">
        <f>SUM(F357:G357)</f>
        <v/>
      </c>
      <c r="F357" s="539" t="n">
        <v>164.7</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472</v>
      </c>
      <c r="F13" s="490" t="n">
        <v>0</v>
      </c>
      <c r="G13" s="490" t="n">
        <v>5</v>
      </c>
      <c r="H13" s="490" t="n">
        <v>0</v>
      </c>
      <c r="I13" s="535" t="n">
        <v>467</v>
      </c>
    </row>
    <row customHeight="1" ht="12.8" r="14" s="349">
      <c r="B14" s="604" t="n"/>
      <c r="C14" s="439" t="n"/>
      <c r="D14" s="439">
        <f>"Jahr "&amp;(AktJahr-1)</f>
        <v/>
      </c>
      <c r="E14" s="536" t="n">
        <v>195</v>
      </c>
      <c r="F14" s="539" t="n">
        <v>0</v>
      </c>
      <c r="G14" s="539" t="n">
        <v>5</v>
      </c>
      <c r="H14" s="539" t="n">
        <v>0</v>
      </c>
      <c r="I14" s="541" t="n">
        <v>190</v>
      </c>
    </row>
    <row customHeight="1" ht="12.8" r="15" s="349">
      <c r="B15" s="604" t="inlineStr">
        <is>
          <t>DE</t>
        </is>
      </c>
      <c r="C15" s="488" t="inlineStr">
        <is>
          <t>Germany</t>
        </is>
      </c>
      <c r="D15" s="489">
        <f>$D$13</f>
        <v/>
      </c>
      <c r="E15" s="531" t="n">
        <v>472</v>
      </c>
      <c r="F15" s="490" t="n">
        <v>0</v>
      </c>
      <c r="G15" s="490" t="n">
        <v>5</v>
      </c>
      <c r="H15" s="490" t="n">
        <v>0</v>
      </c>
      <c r="I15" s="535" t="n">
        <v>467</v>
      </c>
    </row>
    <row customHeight="1" ht="12.8" r="16" s="349">
      <c r="B16" s="604" t="n"/>
      <c r="C16" s="439" t="n"/>
      <c r="D16" s="439">
        <f>$D$14</f>
        <v/>
      </c>
      <c r="E16" s="536" t="n">
        <v>195</v>
      </c>
      <c r="F16" s="539" t="n">
        <v>0</v>
      </c>
      <c r="G16" s="539" t="n">
        <v>5</v>
      </c>
      <c r="H16" s="539" t="n">
        <v>0</v>
      </c>
      <c r="I16" s="541" t="n">
        <v>190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