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<sst xmlns="http://schemas.openxmlformats.org/spreadsheetml/2006/main" uniqueCount="654">
  <si>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Bayerische Landesbank</t>
  </si>
  <si>
    <t>Brienner Str. 18</t>
  </si>
  <si>
    <t>80333 München</t>
  </si>
  <si>
    <t>Telefon: +49 89 2171 - 01</t>
  </si>
  <si>
    <t>Telefax: +49 89 2171 - 23578</t>
  </si>
  <si>
    <t>E-Mail: kontakt@bayernlb.de</t>
  </si>
  <si>
    <t>Internet: www.bayernlb.de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</si>
  <si>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</si>
  <si>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</si>
  <si>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</si>
  <si>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</si>
  <si>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</si>
  <si>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</si>
  <si>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</si>
  <si>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</si>
  <si>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</si>
  <si>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</si>
  <si>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</si>
  <si>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</si>
  <si>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</si>
  <si>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</si>
  <si>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</si>
  <si>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</si>
  <si>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</si>
  <si>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</si>
  <si>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</si>
  <si>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</si>
  <si>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</si>
  <si>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</si>
  <si>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</si>
  <si>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</si>
  <si>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</si>
  <si>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</si>
  <si>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</si>
  <si>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</si>
  <si>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</si>
  <si>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</si>
  <si>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</si>
  <si>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</si>
  <si>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</si>
  <si>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</si>
  <si>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</si>
  <si>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</si>
  <si>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</si>
  <si>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</si>
  <si>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</si>
  <si>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</si>
  <si>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</si>
  <si>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</si>
  <si>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</si>
  <si>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</si>
  <si>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</si>
  <si>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</si>
  <si>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</si>
  <si>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</si>
  <si>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</si>
  <si>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</si>
  <si>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</si>
  <si>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</si>
  <si>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</si>
  <si>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</si>
  <si>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</si>
  <si>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</si>
  <si>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</si>
  <si>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</si>
  <si>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</si>
  <si>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</si>
  <si>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</si>
  <si>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</si>
  <si>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</si>
  <si>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</si>
  <si>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</si>
  <si>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</si>
  <si>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</si>
  <si>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</si>
  <si>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</si>
  <si>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</si>
  <si>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</si>
  <si>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</si>
  <si>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</si>
  <si>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</si>
  <si>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</si>
  <si>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</si>
  <si>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</si>
  <si>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</si>
  <si>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</si>
  <si>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</si>
  <si>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</si>
  <si>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</si>
  <si>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</si>
  <si>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</si>
  <si>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</si>
  <si>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</si>
  <si>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</si>
  <si>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</si>
  <si>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</si>
  <si>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</si>
  <si>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</si>
  <si>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</si>
  <si>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</si>
  <si>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</si>
  <si>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</si>
  <si>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</si>
  <si>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</si>
  <si>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</si>
  <si>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</si>
  <si>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</si>
  <si>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</si>
  <si>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</si>
  <si>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</si>
  <si>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</si>
  <si>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</si>
  <si>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</si>
  <si>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</si>
  <si>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</si>
  <si>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</si>
  <si>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</si>
  <si>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</si>
  <si>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</si>
  <si>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</si>
  <si>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</si>
  <si>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</si>
  <si>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</si>
  <si>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</si>
  <si>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</si>
  <si>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</si>
  <si>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</si>
  <si>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</si>
  <si>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</si>
  <si>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</si>
  <si>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</si>
  <si>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</si>
  <si>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</si>
  <si>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</si>
  <si>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</si>
  <si>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</si>
  <si>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</si>
  <si>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</si>
  <si>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</si>
  <si>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</si>
  <si>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</si>
  <si>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</si>
  <si>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</si>
  <si>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</si>
  <si>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</si>
  <si>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</si>
  <si>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</si>
  <si>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</si>
  <si>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</si>
  <si>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</si>
  <si>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</si>
  <si>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</si>
  <si>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</si>
  <si>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</si>
  <si>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</si>
  <si>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</si>
  <si>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</si>
  <si>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</si>
  <si>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</si>
  <si>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</si>
  <si>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</si>
  <si>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</si>
  <si>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</si>
  <si>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</si>
  <si>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</si>
  <si>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</si>
  <si>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</si>
  <si>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</si>
  <si>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</si>
  <si>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</si>
  <si>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</si>
  <si>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</si>
  <si>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</si>
  <si>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</si>
  <si>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</si>
  <si>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</si>
  <si>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</si>
  <si>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</si>
  <si>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</si>
  <si>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</si>
  <si>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</si>
  <si>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</si>
  <si>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</si>
  <si>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</si>
  <si>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</si>
  <si>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</si>
  <si>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</si>
  <si>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</si>
  <si>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</si>
  <si>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</si>
  <si>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</si>
  <si>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</si>
  <si>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</si>
  <si>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</si>
  <si>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</si>
  <si>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</si>
  <si>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</si>
  <si>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</si>
  <si>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</si>
  <si>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</si>
  <si>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</si>
  <si>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</si>
  <si>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</si>
  <si>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</si>
  <si>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</si>
  <si>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</si>
  <si>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</si>
  <si>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</si>
  <si>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</si>
  <si>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</si>
  <si>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</si>
  <si>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</si>
  <si>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</si>
  <si>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</si>
  <si>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</si>
  <si>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</si>
  <si>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</si>
  <si>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</si>
  <si>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</si>
  <si>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</si>
  <si>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</si>
  <si>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</si>
  <si>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</si>
  <si>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</si>
  <si>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</si>
  <si>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</si>
  <si>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</si>
  <si>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</si>
  <si>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</si>
  <si>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</si>
  <si>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</si>
  <si>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</si>
  <si>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</si>
  <si>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</si>
  <si>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</si>
  <si>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</si>
  <si>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</si>
  <si>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</si>
  <si>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</si>
  <si>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</si>
  <si>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</si>
  <si>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</si>
  <si>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</si>
  <si>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</si>
  <si>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</si>
  <si>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</si>
  <si>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</si>
  <si>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</si>
  <si>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</si>
  <si>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</si>
  <si>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</si>
  <si>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</si>
  <si>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</si>
  <si>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</si>
  <si>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</si>
  <si>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</si>
  <si>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</si>
  <si>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</si>
  <si>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</si>
  <si>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</si>
  <si>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</si>
  <si>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</si>
  <si>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</si>
  <si>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</si>
  <si>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</si>
  <si>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</si>
  <si>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</si>
  <si>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</si>
  <si>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</si>
  <si>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</si>
  <si>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</si>
  <si>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</si>
  <si>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</si>
  <si>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</si>
  <si>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</si>
  <si>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</si>
  <si>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</si>
  <si>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</si>
  <si>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</si>
  <si>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</si>
  <si>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</si>
  <si>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</si>
  <si>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</si>
  <si>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</si>
  <si>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</si>
  <si>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</si>
  <si>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</si>
  <si>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</si>
  <si>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</si>
  <si>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</si>
  <si>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</si>
  <si>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</si>
  <si>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</si>
  <si>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</si>
  <si>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</si>
  <si>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</si>
  <si>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</si>
  <si>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</si>
  <si>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</si>
  <si>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</si>
  <si>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</si>
  <si>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</si>
  <si>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</si>
  <si>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</si>
  <si>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</si>
  <si>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</si>
  <si>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</si>
  <si>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</si>
  <si>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</si>
  <si>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</si>
  <si>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</si>
  <si>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</si>
  <si>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</si>
  <si>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</si>
  <si>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</si>
  <si>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</si>
  <si>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</si>
  <si>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</si>
  <si>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</si>
  <si>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</si>
  <si>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</si>
  <si>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</si>
  <si>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</si>
  <si>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</si>
  <si>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</si>
  <si>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</si>
  <si>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</si>
  <si>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</si>
  <si>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</si>
  <si>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</si>
  <si>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</si>
  <si>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</si>
  <si>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</si>
  <si>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</si>
  <si>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</si>
  <si>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</si>
  <si>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</si>
  <si>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</si>
  <si>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</si>
  <si>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</si>
  <si>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</si>
  <si>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</si>
  <si>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</si>
  <si>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</si>
  <si>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</si>
  <si>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</si>
  <si>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</si>
  <si>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</si>
  <si>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</si>
  <si>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</si>
  <si>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</si>
  <si>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</si>
  <si>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</si>
  <si>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</si>
  <si>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</si>
  <si>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</si>
  <si>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</si>
  <si>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</si>
  <si>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</si>
  <si>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</si>
  <si>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</si>
  <si>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</si>
  <si>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</si>
  <si>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</si>
  <si>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</si>
  <si>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</si>
  <si>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</si>
  <si>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</si>
  <si>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</si>
  <si>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</si>
  <si>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</si>
  <si>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</si>
  <si>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</si>
  <si>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</si>
  <si>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</si>
  <si>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</si>
  <si>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</si>
  <si>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</si>
  <si>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</si>
  <si>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</si>
  <si>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</si>
  <si>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</si>
  <si>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</si>
  <si>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</si>
  <si>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</si>
  <si>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</si>
  <si>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</si>
  <si>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</si>
  <si>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</si>
  <si>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</si>
  <si>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</si>
  <si>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</si>
  <si>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</si>
  <si>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</si>
  <si>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</si>
  <si>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</si>
  <si>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</si>
  <si>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</si>
  <si>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</si>
  <si>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</si>
  <si>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</si>
  <si>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</si>
  <si>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</si>
  <si>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</si>
  <si>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</si>
  <si>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</si>
  <si>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</si>
  <si>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</si>
  <si>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</si>
  <si>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</si>
  <si>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</si>
  <si>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</si>
  <si>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</si>
  <si>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</si>
  <si>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</si>
  <si>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</si>
  <si>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</si>
  <si>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</si>
  <si>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</si>
  <si>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</si>
  <si>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</si>
  <si>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</si>
  <si>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</si>
  <si>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</si>
  <si>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</si>
  <si>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</si>
  <si>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</si>
  <si>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</si>
  <si>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</si>
  <si>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</si>
  <si>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</si>
  <si>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</si>
  <si>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</si>
  <si>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</si>
  <si>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</si>
  <si>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</si>
  <si>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</si>
  <si>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</si>
  <si>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</si>
  <si>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</si>
  <si>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</si>
  <si>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</si>
  <si>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</si>
  <si>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</si>
  <si>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</si>
  <si>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</si>
  <si>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</si>
  <si>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</si>
  <si>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</si>
  <si>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</si>
  <si>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</si>
  <si>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</si>
  <si>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</si>
  <si>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</si>
  <si>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</si>
  <si>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</si>
  <si>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</si>
  <si>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</si>
  <si>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</si>
  <si>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</si>
  <si>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</si>
  <si>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</si>
  <si>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</si>
  <si>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</si>
  <si>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</si>
  <si>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</si>
  <si>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</si>
  <si>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</si>
  <si>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</si>
  <si>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</si>
  <si>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</si>
  <si>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</si>
  <si>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</si>
  <si>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</si>
  <si>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</si>
  <si>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</si>
  <si>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</si>
  <si>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</si>
  <si>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</si>
  <si>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</si>
  <si>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</si>
  <si>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</si>
  <si>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</si>
  <si>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</si>
  <si>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</si>
  <si>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</si>
  <si>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</si>
  <si>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</si>
  <si>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</si>
  <si>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</si>
  <si>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</si>
  <si>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</si>
  <si>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</si>
  <si>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</si>
  <si>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</si>
  <si>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</si>
  <si>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</si>
  <si>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</si>
  <si>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</si>
  <si>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</si>
  <si>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</si>
  <si>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</si>
  <si>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</si>
  <si>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</si>
  <si>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</si>
  <si>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</si>
  <si>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</si>
  <si>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</si>
  <si>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</si>
  <si>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</si>
  <si>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</si>
  <si>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</si>
  <si>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</si>
  <si>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</si>
  <si>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</si>
  <si>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</si>
  <si>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</si>
  <si>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</si>
  <si>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</si>
  <si>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</si>
  <si>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</si>
  <si>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</si>
  <si>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</si>
  <si>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</si>
  <si>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</si>
  <si>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</si>
  <si>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</si>
  <si>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</si>
  <si>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</si>
  <si>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</si>
  <si>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</si>
  <si>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</si>
  <si>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</si>
  <si>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</si>
  <si>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</si>
  <si>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</si>
  <si>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</si>
  <si>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</si>
  <si>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</si>
  <si>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</si>
  <si>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</si>
  <si>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</si>
  <si>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</si>
  <si>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</si>
  <si>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</si>
  <si>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</si>
  <si>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</si>
  <si>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</si>
  <si>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</si>
  <si>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</si>
  <si>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</si>
  <si>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</si>
  <si>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</si>
  <si>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</si>
  <si>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</si>
  <si>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</si>
  <si>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</si>
  <si>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</si>
  <si>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</si>
  <si>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</si>
  <si>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</si>
  <si>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</si>
  <si>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</si>
  <si>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</si>
  <si>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</si>
  <si>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</si>
  <si>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</si>
  <si>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</si>
  <si>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</si>
  <si>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</si>
  <si>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</si>
  <si>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</si>
  <si>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</si>
  <si>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</si>
  <si>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</si>
  <si>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</si>
  <si>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</si>
  <si>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</si>
  <si>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</si>
  <si>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</si>
  <si>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</si>
  <si>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</si>
  <si>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</si>
  <si>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</si>
  <si>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</si>
  <si>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</si>
  <si>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</si>
  <si>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11.02.2019</t>
  </si>
  <si>
    <t>StatistikNr</t>
  </si>
  <si>
    <t>vdp-Statistik TvExt gem. § 28 PfandBG</t>
  </si>
  <si>
    <t>(Stand/Version)</t>
  </si>
  <si>
    <t>AktJahr</t>
  </si>
  <si>
    <t>2018</t>
  </si>
  <si>
    <t>StatistikBez</t>
  </si>
  <si>
    <t>Angaben gemäß Transparenzvorschriften</t>
  </si>
  <si>
    <t>MapVersDat</t>
  </si>
  <si>
    <t>20.07.2016</t>
  </si>
  <si>
    <t>AktMonat</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</si>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</sst>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2734.869</v>
      </c>
      <c r="E21" s="377" t="n">
        <v>2850.96</v>
      </c>
      <c r="F21" s="376" t="n">
        <v>2800.049</v>
      </c>
      <c r="G21" s="377" t="n">
        <v>2977.23</v>
      </c>
      <c r="H21" s="376" t="n">
        <v>2737.791</v>
      </c>
      <c r="I21" s="377" t="n">
        <v>2936.35</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6310.879</v>
      </c>
      <c r="E23" s="385" t="n">
        <v>6338.6</v>
      </c>
      <c r="F23" s="384" t="n">
        <v>6704.097</v>
      </c>
      <c r="G23" s="385" t="n">
        <v>6755.96</v>
      </c>
      <c r="H23" s="384" t="n">
        <v>6451.331</v>
      </c>
      <c r="I23" s="385" t="n">
        <v>6532.99</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3576.01</v>
      </c>
      <c r="E28" s="398" t="n">
        <v>3487.64</v>
      </c>
      <c r="F28" s="397" t="n">
        <v>3904.048</v>
      </c>
      <c r="G28" s="398" t="n">
        <v>3778.73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17686.72</v>
      </c>
      <c r="E34" s="377" t="n">
        <v>16619.69</v>
      </c>
      <c r="F34" s="376" t="n">
        <v>19229.524</v>
      </c>
      <c r="G34" s="377" t="n">
        <v>18149.29</v>
      </c>
      <c r="H34" s="376" t="n">
        <v>18020.862</v>
      </c>
      <c r="I34" s="377" t="n">
        <v>17114.8</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22769.322</v>
      </c>
      <c r="E36" s="385" t="n">
        <v>23161.85</v>
      </c>
      <c r="F36" s="384" t="n">
        <v>25283.157</v>
      </c>
      <c r="G36" s="385" t="n">
        <v>25990.45</v>
      </c>
      <c r="H36" s="384" t="n">
        <v>23477.82</v>
      </c>
      <c r="I36" s="385" t="n">
        <v>24208.87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5082.602</v>
      </c>
      <c r="E41" s="398" t="n">
        <v>6542.16</v>
      </c>
      <c r="F41" s="397" t="n">
        <v>6053.634</v>
      </c>
      <c r="G41" s="398" t="n">
        <v>7841.16</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308.5</v>
      </c>
      <c r="F13" s="483" t="n">
        <v>0</v>
      </c>
      <c r="G13" s="483" t="n">
        <v>308.5</v>
      </c>
      <c r="H13" s="526" t="n">
        <v>0</v>
      </c>
    </row>
    <row customHeight="1" ht="12.8" r="14" s="349" spans="1:8">
      <c r="B14" s="588" t="n"/>
      <c r="C14" s="436" t="n"/>
      <c r="D14" s="436">
        <f>"Jahr "&amp;(AktJahr-1)</f>
        <v/>
      </c>
      <c r="E14" s="527" t="n">
        <v>303.9</v>
      </c>
      <c r="F14" s="530" t="n">
        <v>0</v>
      </c>
      <c r="G14" s="530" t="n">
        <v>303.9</v>
      </c>
      <c r="H14" s="532" t="n">
        <v>0</v>
      </c>
    </row>
    <row customHeight="1" ht="12.8" r="15" s="349" spans="1:8">
      <c r="B15" s="588" t="s">
        <v>77</v>
      </c>
      <c r="C15" s="481" t="s">
        <v>78</v>
      </c>
      <c r="D15" s="482">
        <f>$D$13</f>
        <v/>
      </c>
      <c r="E15" s="522" t="n">
        <v>308.5</v>
      </c>
      <c r="F15" s="483" t="n">
        <v>0</v>
      </c>
      <c r="G15" s="483" t="n">
        <v>308.5</v>
      </c>
      <c r="H15" s="526" t="n">
        <v>0</v>
      </c>
    </row>
    <row customHeight="1" ht="12.8" r="16" s="349" spans="1:8">
      <c r="B16" s="588" t="n"/>
      <c r="C16" s="436" t="n"/>
      <c r="D16" s="436">
        <f>$D$14</f>
        <v/>
      </c>
      <c r="E16" s="527" t="n">
        <v>303.9</v>
      </c>
      <c r="F16" s="530" t="n">
        <v>0</v>
      </c>
      <c r="G16" s="530" t="n">
        <v>303.9</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2734.869</v>
      </c>
      <c r="E9" s="606" t="n">
        <v>2850.96</v>
      </c>
    </row>
    <row customHeight="1" ht="20.1" r="10" s="349" spans="1:5">
      <c r="A10" s="607" t="n">
        <v>0</v>
      </c>
      <c r="B10" s="608" t="s">
        <v>551</v>
      </c>
      <c r="C10" s="609" t="s">
        <v>552</v>
      </c>
      <c r="D10" s="610" t="n">
        <v>90.90000000000001</v>
      </c>
      <c r="E10" s="611" t="n">
        <v>87.88</v>
      </c>
    </row>
    <row customHeight="1" ht="8.1" r="11" s="349" spans="1:5">
      <c r="A11" s="597" t="n">
        <v>0</v>
      </c>
      <c r="B11" s="612" t="n"/>
      <c r="C11" s="374" t="n"/>
      <c r="D11" s="374" t="n"/>
      <c r="E11" s="613" t="n"/>
    </row>
    <row customHeight="1" ht="15.95" r="12" s="349" spans="1:5">
      <c r="A12" s="597" t="n">
        <v>0</v>
      </c>
      <c r="B12" s="614" t="s">
        <v>14</v>
      </c>
      <c r="C12" s="615" t="s">
        <v>18</v>
      </c>
      <c r="D12" s="605" t="n">
        <v>6310.879</v>
      </c>
      <c r="E12" s="606" t="n">
        <v>6338.6</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71</v>
      </c>
      <c r="E16" s="619" t="n">
        <v>67.51000000000001</v>
      </c>
    </row>
    <row customHeight="1" ht="12.75" r="17" s="349" spans="1:5">
      <c r="A17" s="597" t="n">
        <v>0</v>
      </c>
      <c r="B17" s="621" t="s">
        <v>557</v>
      </c>
      <c r="C17" s="617" t="s">
        <v>558</v>
      </c>
      <c r="D17" s="618" t="n">
        <v>0</v>
      </c>
      <c r="E17" s="619" t="n">
        <v>0</v>
      </c>
    </row>
    <row customHeight="1" ht="12.8" r="18" s="349" spans="1:5">
      <c r="A18" s="597" t="n">
        <v>0</v>
      </c>
      <c r="C18" s="620" t="s">
        <v>559</v>
      </c>
      <c r="D18" s="618" t="n">
        <v>75.13</v>
      </c>
      <c r="E18" s="619" t="n">
        <v>86.40000000000001</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295.79</v>
      </c>
      <c r="E21" s="619" t="n">
        <v>121.31</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-218.247</v>
      </c>
      <c r="E26" s="619" t="n">
        <v>-204.28</v>
      </c>
    </row>
    <row customHeight="1" ht="12.8" r="27" s="349" spans="1:5">
      <c r="A27" s="597" t="n">
        <v>0</v>
      </c>
      <c r="B27" s="622" t="n"/>
      <c r="C27" s="620" t="s">
        <v>568</v>
      </c>
      <c r="D27" s="618" t="n">
        <v>0</v>
      </c>
      <c r="E27" s="619" t="n">
        <v>0</v>
      </c>
    </row>
    <row customHeight="1" ht="30" r="28" s="349" spans="1:5">
      <c r="A28" s="597" t="n">
        <v>0</v>
      </c>
      <c r="B28" s="623" t="s">
        <v>569</v>
      </c>
      <c r="C28" s="620" t="s">
        <v>570</v>
      </c>
      <c r="D28" s="618" t="n">
        <v>4.5</v>
      </c>
      <c r="E28" s="619" t="n">
        <v>4.83</v>
      </c>
    </row>
    <row customHeight="1" ht="30" r="29" s="349" spans="1:5">
      <c r="A29" s="597" t="n">
        <v>0</v>
      </c>
      <c r="B29" s="623" t="s">
        <v>571</v>
      </c>
      <c r="C29" s="620" t="s">
        <v>552</v>
      </c>
      <c r="D29" s="618" t="n">
        <v>57.1</v>
      </c>
      <c r="E29" s="619" t="n">
        <v>54.34</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17686.72</v>
      </c>
      <c r="E34" s="631" t="n">
        <v>16619.69</v>
      </c>
    </row>
    <row customHeight="1" ht="20.1" r="35" s="349" spans="1:5">
      <c r="A35" s="597" t="n">
        <v>1</v>
      </c>
      <c r="B35" s="608" t="s">
        <v>551</v>
      </c>
      <c r="C35" s="609" t="s">
        <v>552</v>
      </c>
      <c r="D35" s="610" t="n">
        <v>90</v>
      </c>
      <c r="E35" s="611" t="n">
        <v>92.37</v>
      </c>
    </row>
    <row customHeight="1" ht="8.1" r="36" s="349" spans="1:5">
      <c r="A36" s="597" t="n">
        <v>1</v>
      </c>
      <c r="B36" s="612" t="n"/>
      <c r="C36" s="374" t="n"/>
      <c r="D36" s="374" t="n"/>
      <c r="E36" s="613" t="n"/>
    </row>
    <row customHeight="1" ht="15.95" r="37" s="349" spans="1:5">
      <c r="A37" s="597" t="n">
        <v>1</v>
      </c>
      <c r="B37" s="614" t="s">
        <v>14</v>
      </c>
      <c r="C37" s="632" t="s">
        <v>18</v>
      </c>
      <c r="D37" s="630" t="n">
        <v>22769.322</v>
      </c>
      <c r="E37" s="631" t="n">
        <v>23161.85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93.7</v>
      </c>
      <c r="E41" s="619" t="n">
        <v>93.34</v>
      </c>
    </row>
    <row customHeight="1" ht="12.75" r="42" s="349" spans="1:5">
      <c r="A42" s="597" t="n">
        <v>1</v>
      </c>
      <c r="B42" s="621" t="s">
        <v>557</v>
      </c>
      <c r="C42" s="617" t="s">
        <v>558</v>
      </c>
      <c r="D42" s="618" t="n">
        <v>18.439</v>
      </c>
      <c r="E42" s="619" t="n">
        <v>19.31</v>
      </c>
    </row>
    <row customHeight="1" ht="12.8" r="43" s="349" spans="1:5">
      <c r="A43" s="597" t="n"/>
      <c r="C43" s="620" t="s">
        <v>559</v>
      </c>
      <c r="D43" s="618" t="n">
        <v>4.3</v>
      </c>
      <c r="E43" s="619" t="n">
        <v>-171.47</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222.356</v>
      </c>
      <c r="E46" s="619" t="n">
        <v>331.97</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76.416</v>
      </c>
      <c r="E51" s="619" t="n">
        <v>-172.44</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12</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325.5</v>
      </c>
      <c r="E11" s="422" t="n">
        <v>198.31</v>
      </c>
      <c r="F11" s="421" t="n">
        <v>278.41</v>
      </c>
      <c r="G11" s="422" t="n">
        <v>506.74</v>
      </c>
    </row>
    <row customHeight="1" ht="12.8" r="12" s="349" spans="1:7">
      <c r="A12" s="365" t="n">
        <v>0</v>
      </c>
      <c r="B12" s="420" t="s">
        <v>29</v>
      </c>
      <c r="D12" s="421" t="n">
        <v>423.109</v>
      </c>
      <c r="E12" s="422" t="n">
        <v>313.779</v>
      </c>
      <c r="F12" s="421" t="n">
        <v>606.5</v>
      </c>
      <c r="G12" s="422" t="n">
        <v>334.94</v>
      </c>
    </row>
    <row customHeight="1" ht="12.8" r="13" s="349" spans="1:7">
      <c r="A13" s="365" t="n">
        <v>0</v>
      </c>
      <c r="B13" s="420" t="s">
        <v>30</v>
      </c>
      <c r="D13" s="421" t="n">
        <v>50</v>
      </c>
      <c r="E13" s="422" t="n">
        <v>310.191</v>
      </c>
      <c r="F13" s="421" t="n">
        <v>326.5</v>
      </c>
      <c r="G13" s="422" t="n">
        <v>117.55</v>
      </c>
    </row>
    <row customHeight="1" ht="12.8" r="14" s="349" spans="1:7">
      <c r="A14" s="365" t="n">
        <v>0</v>
      </c>
      <c r="B14" s="420" t="s">
        <v>31</v>
      </c>
      <c r="C14" s="420" t="n"/>
      <c r="D14" s="423" t="n">
        <v>128.71</v>
      </c>
      <c r="E14" s="424" t="n">
        <v>720.876</v>
      </c>
      <c r="F14" s="423" t="n">
        <v>411.25</v>
      </c>
      <c r="G14" s="424" t="n">
        <v>123.94</v>
      </c>
    </row>
    <row customHeight="1" ht="12.8" r="15" s="349" spans="1:7">
      <c r="A15" s="365" t="n">
        <v>0</v>
      </c>
      <c r="B15" s="420" t="s">
        <v>32</v>
      </c>
      <c r="C15" s="420" t="n"/>
      <c r="D15" s="423" t="n">
        <v>58.35</v>
      </c>
      <c r="E15" s="424" t="n">
        <v>658.077</v>
      </c>
      <c r="F15" s="423" t="n">
        <v>178.71</v>
      </c>
      <c r="G15" s="424" t="n">
        <v>1027.49</v>
      </c>
    </row>
    <row customHeight="1" ht="12.8" r="16" s="349" spans="1:7">
      <c r="A16" s="365" t="n">
        <v>0</v>
      </c>
      <c r="B16" s="420" t="s">
        <v>33</v>
      </c>
      <c r="C16" s="420" t="n"/>
      <c r="D16" s="423" t="n">
        <v>657.5</v>
      </c>
      <c r="E16" s="424" t="n">
        <v>764.9730000000001</v>
      </c>
      <c r="F16" s="423" t="n">
        <v>61.1</v>
      </c>
      <c r="G16" s="424" t="n">
        <v>725.8200000000001</v>
      </c>
    </row>
    <row customHeight="1" ht="12.8" r="17" s="349" spans="1:7">
      <c r="A17" s="365" t="n">
        <v>0</v>
      </c>
      <c r="B17" s="420" t="s">
        <v>34</v>
      </c>
      <c r="C17" s="420" t="n"/>
      <c r="D17" s="423" t="n">
        <v>110.5</v>
      </c>
      <c r="E17" s="424" t="n">
        <v>790.7570000000001</v>
      </c>
      <c r="F17" s="423" t="n">
        <v>657.5</v>
      </c>
      <c r="G17" s="424" t="n">
        <v>1111.19</v>
      </c>
    </row>
    <row customHeight="1" ht="12.8" r="18" s="349" spans="1:7">
      <c r="A18" s="365" t="n">
        <v>0</v>
      </c>
      <c r="B18" s="420" t="s">
        <v>35</v>
      </c>
      <c r="D18" s="421" t="n">
        <v>944.7</v>
      </c>
      <c r="E18" s="422" t="n">
        <v>2460.429</v>
      </c>
      <c r="F18" s="421" t="n">
        <v>324.5</v>
      </c>
      <c r="G18" s="422" t="n">
        <v>2167.09</v>
      </c>
    </row>
    <row customHeight="1" ht="12.8" r="19" s="349" spans="1:7">
      <c r="A19" s="365" t="n">
        <v>0</v>
      </c>
      <c r="B19" s="420" t="s">
        <v>36</v>
      </c>
      <c r="D19" s="421" t="n">
        <v>36.5</v>
      </c>
      <c r="E19" s="422" t="n">
        <v>93.486</v>
      </c>
      <c r="F19" s="421" t="n">
        <v>6.5</v>
      </c>
      <c r="G19" s="422" t="n">
        <v>223.85</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433.782</v>
      </c>
      <c r="E24" s="422" t="n">
        <v>1586.821</v>
      </c>
      <c r="F24" s="421" t="n">
        <v>1599.06</v>
      </c>
      <c r="G24" s="422" t="n">
        <v>1265.03</v>
      </c>
    </row>
    <row customHeight="1" ht="12.8" r="25" s="349" spans="1:7">
      <c r="A25" s="365" t="n">
        <v>1</v>
      </c>
      <c r="B25" s="420" t="s">
        <v>29</v>
      </c>
      <c r="D25" s="421" t="n">
        <v>945.746</v>
      </c>
      <c r="E25" s="422" t="n">
        <v>1230.326</v>
      </c>
      <c r="F25" s="421" t="n">
        <v>839.3</v>
      </c>
      <c r="G25" s="422" t="n">
        <v>1010.78</v>
      </c>
    </row>
    <row customHeight="1" ht="12.8" r="26" s="349" spans="1:7">
      <c r="A26" s="365" t="n">
        <v>1</v>
      </c>
      <c r="B26" s="420" t="s">
        <v>30</v>
      </c>
      <c r="D26" s="421" t="n">
        <v>774.549</v>
      </c>
      <c r="E26" s="422" t="n">
        <v>880.322</v>
      </c>
      <c r="F26" s="421" t="n">
        <v>433.82</v>
      </c>
      <c r="G26" s="422" t="n">
        <v>1234.09</v>
      </c>
    </row>
    <row customHeight="1" ht="12.8" r="27" s="349" spans="1:7">
      <c r="A27" s="365" t="n">
        <v>1</v>
      </c>
      <c r="B27" s="420" t="s">
        <v>31</v>
      </c>
      <c r="C27" s="420" t="n"/>
      <c r="D27" s="423" t="n">
        <v>458.116</v>
      </c>
      <c r="E27" s="424" t="n">
        <v>1811.013</v>
      </c>
      <c r="F27" s="423" t="n">
        <v>695.84</v>
      </c>
      <c r="G27" s="424" t="n">
        <v>730.45</v>
      </c>
    </row>
    <row customHeight="1" ht="12.8" r="28" s="349" spans="1:7">
      <c r="A28" s="365" t="n">
        <v>1</v>
      </c>
      <c r="B28" s="420" t="s">
        <v>32</v>
      </c>
      <c r="C28" s="420" t="n"/>
      <c r="D28" s="423" t="n">
        <v>2059.72</v>
      </c>
      <c r="E28" s="424" t="n">
        <v>1933.967</v>
      </c>
      <c r="F28" s="423" t="n">
        <v>685.0599999999999</v>
      </c>
      <c r="G28" s="424" t="n">
        <v>2673.41</v>
      </c>
    </row>
    <row customHeight="1" ht="12.8" r="29" s="349" spans="1:7">
      <c r="A29" s="365" t="n">
        <v>1</v>
      </c>
      <c r="B29" s="420" t="s">
        <v>33</v>
      </c>
      <c r="C29" s="420" t="n"/>
      <c r="D29" s="423" t="n">
        <v>1804.197</v>
      </c>
      <c r="E29" s="424" t="n">
        <v>1553.65</v>
      </c>
      <c r="F29" s="423" t="n">
        <v>1930.93</v>
      </c>
      <c r="G29" s="424" t="n">
        <v>1919.3</v>
      </c>
    </row>
    <row customHeight="1" ht="12.8" r="30" s="349" spans="1:7">
      <c r="A30" s="365" t="n">
        <v>1</v>
      </c>
      <c r="B30" s="420" t="s">
        <v>34</v>
      </c>
      <c r="C30" s="420" t="n"/>
      <c r="D30" s="423" t="n">
        <v>1349.242</v>
      </c>
      <c r="E30" s="424" t="n">
        <v>1620.474</v>
      </c>
      <c r="F30" s="423" t="n">
        <v>1639.86</v>
      </c>
      <c r="G30" s="424" t="n">
        <v>1576.65</v>
      </c>
    </row>
    <row customHeight="1" ht="12.8" r="31" s="349" spans="1:7">
      <c r="A31" s="365" t="n">
        <v>1</v>
      </c>
      <c r="B31" s="420" t="s">
        <v>35</v>
      </c>
      <c r="D31" s="421" t="n">
        <v>7072.962</v>
      </c>
      <c r="E31" s="422" t="n">
        <v>6265.285</v>
      </c>
      <c r="F31" s="421" t="n">
        <v>5860.66</v>
      </c>
      <c r="G31" s="422" t="n">
        <v>6718.66</v>
      </c>
    </row>
    <row customHeight="1" ht="12.8" r="32" s="349" spans="1:7">
      <c r="A32" s="365" t="n">
        <v>1</v>
      </c>
      <c r="B32" s="420" t="s">
        <v>36</v>
      </c>
      <c r="D32" s="423" t="n">
        <v>2788.407</v>
      </c>
      <c r="E32" s="424" t="n">
        <v>5887.463</v>
      </c>
      <c r="F32" s="423" t="n">
        <v>2935.17</v>
      </c>
      <c r="G32" s="424" t="n">
        <v>6033.48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2.557</v>
      </c>
      <c r="E9" s="435" t="n">
        <v>3.85</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22.12</v>
      </c>
      <c r="E10" s="437" t="n">
        <v>30.7</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1026.816</v>
      </c>
      <c r="E11" s="437" t="n">
        <v>1127.2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4910.385</v>
      </c>
      <c r="E12" s="437" t="n">
        <v>4725.85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3483.762</v>
      </c>
      <c r="E21" s="422" t="n">
        <v>3464.81</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5369.217000000001</v>
      </c>
      <c r="E22" s="437" t="n">
        <v>5669.68</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13607.843</v>
      </c>
      <c r="E23" s="443" t="n">
        <v>13723.46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6.384</v>
      </c>
      <c r="H16" s="483" t="n">
        <v>2.235</v>
      </c>
      <c r="I16" s="483" t="n">
        <v>1100.569</v>
      </c>
      <c r="J16" s="483" t="n">
        <v>19.139</v>
      </c>
      <c r="K16" s="483" t="n">
        <v>52.065</v>
      </c>
      <c r="L16" s="483">
        <f>SUM(M16:R16)</f>
        <v/>
      </c>
      <c r="M16" s="483" t="n">
        <v>2354.642</v>
      </c>
      <c r="N16" s="483" t="n">
        <v>1659.109</v>
      </c>
      <c r="O16" s="483" t="n">
        <v>8.293000000000001</v>
      </c>
      <c r="P16" s="483" t="n">
        <v>641.597</v>
      </c>
      <c r="Q16" s="483" t="n">
        <v>115.939</v>
      </c>
      <c r="R16" s="483" t="n">
        <v>1.907</v>
      </c>
      <c r="S16" s="484" t="n">
        <v>0</v>
      </c>
      <c r="T16" s="483" t="n">
        <v>0</v>
      </c>
    </row>
    <row customHeight="1" ht="12.75" r="17" s="349" spans="1:20">
      <c r="B17" s="348" t="n"/>
      <c r="C17" s="477" t="n"/>
      <c r="D17" s="477">
        <f>"year "&amp;(AktJahr-1)</f>
        <v/>
      </c>
      <c r="E17" s="485">
        <f>F17+L17</f>
        <v/>
      </c>
      <c r="F17" s="485">
        <f>SUM(G17:K17)</f>
        <v/>
      </c>
      <c r="G17" s="485" t="n">
        <v>0.48</v>
      </c>
      <c r="H17" s="485" t="n">
        <v>3.55</v>
      </c>
      <c r="I17" s="485" t="n">
        <v>885.01</v>
      </c>
      <c r="J17" s="485" t="n">
        <v>0.03</v>
      </c>
      <c r="K17" s="485" t="n">
        <v>29.69</v>
      </c>
      <c r="L17" s="485">
        <f>SUM(M17:R17)</f>
        <v/>
      </c>
      <c r="M17" s="485" t="n">
        <v>2607.58</v>
      </c>
      <c r="N17" s="485" t="n">
        <v>1450.56</v>
      </c>
      <c r="O17" s="485" t="n">
        <v>11.05</v>
      </c>
      <c r="P17" s="485" t="n">
        <v>726.5</v>
      </c>
      <c r="Q17" s="485" t="n">
        <v>161.36</v>
      </c>
      <c r="R17" s="485" t="n">
        <v>11.79</v>
      </c>
      <c r="S17" s="486" t="n">
        <v>0</v>
      </c>
      <c r="T17" s="485" t="n">
        <v>0</v>
      </c>
    </row>
    <row customHeight="1" ht="12.8" r="18" s="349" spans="1:20">
      <c r="B18" s="361" t="s">
        <v>77</v>
      </c>
      <c r="C18" s="481" t="s">
        <v>78</v>
      </c>
      <c r="D18" s="482">
        <f>$D$16</f>
        <v/>
      </c>
      <c r="E18" s="483">
        <f>F18+L18</f>
        <v/>
      </c>
      <c r="F18" s="483">
        <f>SUM(G18:K18)</f>
        <v/>
      </c>
      <c r="G18" s="483" t="n">
        <v>6.384</v>
      </c>
      <c r="H18" s="483" t="n">
        <v>2.235</v>
      </c>
      <c r="I18" s="483" t="n">
        <v>1100.569</v>
      </c>
      <c r="J18" s="483" t="n">
        <v>19.139</v>
      </c>
      <c r="K18" s="483" t="n">
        <v>45.465</v>
      </c>
      <c r="L18" s="483">
        <f>SUM(M18:R18)</f>
        <v/>
      </c>
      <c r="M18" s="483" t="n">
        <v>1340.347</v>
      </c>
      <c r="N18" s="483" t="n">
        <v>1270.018</v>
      </c>
      <c r="O18" s="483" t="n">
        <v>8.293000000000001</v>
      </c>
      <c r="P18" s="483" t="n">
        <v>597.497</v>
      </c>
      <c r="Q18" s="483" t="n">
        <v>101.248</v>
      </c>
      <c r="R18" s="483" t="n">
        <v>1.907</v>
      </c>
      <c r="S18" s="484" t="n">
        <v>0</v>
      </c>
      <c r="T18" s="483" t="n">
        <v>0</v>
      </c>
    </row>
    <row customHeight="1" ht="12.8" r="19" s="349" spans="1:20">
      <c r="B19" s="348" t="n"/>
      <c r="C19" s="477" t="n"/>
      <c r="D19" s="477">
        <f>$D$17</f>
        <v/>
      </c>
      <c r="E19" s="485">
        <f>F19+L19</f>
        <v/>
      </c>
      <c r="F19" s="485">
        <f>SUM(G19:K19)</f>
        <v/>
      </c>
      <c r="G19" s="485" t="n">
        <v>0.48</v>
      </c>
      <c r="H19" s="485" t="n">
        <v>3.55</v>
      </c>
      <c r="I19" s="485" t="n">
        <v>885.01</v>
      </c>
      <c r="J19" s="485" t="n">
        <v>0.03</v>
      </c>
      <c r="K19" s="485" t="n">
        <v>23.09</v>
      </c>
      <c r="L19" s="485">
        <f>SUM(M19:R19)</f>
        <v/>
      </c>
      <c r="M19" s="485" t="n">
        <v>1564.45</v>
      </c>
      <c r="N19" s="485" t="n">
        <v>1177.55</v>
      </c>
      <c r="O19" s="485" t="n">
        <v>11.05</v>
      </c>
      <c r="P19" s="485" t="n">
        <v>692.71</v>
      </c>
      <c r="Q19" s="485" t="n">
        <v>76.36</v>
      </c>
      <c r="R19" s="485" t="n">
        <v>11.79</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6.600000000000001</v>
      </c>
      <c r="L20" s="483">
        <f>SUM(M20:R20)</f>
        <v/>
      </c>
      <c r="M20" s="483" t="n">
        <v>34.89</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6.6</v>
      </c>
      <c r="L21" s="485">
        <f>SUM(M21:R21)</f>
        <v/>
      </c>
      <c r="M21" s="485" t="n">
        <v>36.09</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260.543</v>
      </c>
      <c r="N30" s="483" t="n">
        <v>44.34</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280.91</v>
      </c>
      <c r="N31" s="485" t="n">
        <v>44.34</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286.667</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142.41</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18.45</v>
      </c>
      <c r="N38" s="483" t="n">
        <v>46.98</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150.84</v>
      </c>
      <c r="N39" s="485" t="n">
        <v>67.5</v>
      </c>
      <c r="O39" s="485" t="n">
        <v>0</v>
      </c>
      <c r="P39" s="485" t="n">
        <v>0</v>
      </c>
      <c r="Q39" s="485" t="n">
        <v>85</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241.968</v>
      </c>
      <c r="N48" s="483" t="n">
        <v>0</v>
      </c>
      <c r="O48" s="483" t="n">
        <v>0</v>
      </c>
      <c r="P48" s="483" t="n">
        <v>44.1</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269.87</v>
      </c>
      <c r="N49" s="485" t="n">
        <v>11.5</v>
      </c>
      <c r="O49" s="485" t="n">
        <v>0</v>
      </c>
      <c r="P49" s="485" t="n">
        <v>14.64</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45.747</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46.19</v>
      </c>
      <c r="O51" s="485" t="n">
        <v>0</v>
      </c>
      <c r="P51" s="485" t="n">
        <v>19.15</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72.76000000000001</v>
      </c>
      <c r="N52" s="483" t="n">
        <v>142.37</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84.42</v>
      </c>
      <c r="N53" s="485" t="n">
        <v>20.28</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3</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3</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51.84</v>
      </c>
      <c r="O64" s="483" t="n">
        <v>0</v>
      </c>
      <c r="P64" s="483" t="n">
        <v>0</v>
      </c>
      <c r="Q64" s="483" t="n">
        <v>14.691</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51.84</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58.72</v>
      </c>
      <c r="N66" s="483" t="n">
        <v>35.46</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40.12</v>
      </c>
      <c r="N67" s="485" t="n">
        <v>9.720000000000001</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19.354</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18.64</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40.297</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38.47</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1480.068</v>
      </c>
      <c r="G12" s="524" t="n">
        <v>271.064</v>
      </c>
      <c r="H12" s="483" t="n">
        <v>3356.531</v>
      </c>
      <c r="I12" s="483" t="n">
        <v>9383.339</v>
      </c>
      <c r="J12" s="525" t="n">
        <v>1449.381</v>
      </c>
      <c r="K12" s="524" t="n">
        <v>1480.068</v>
      </c>
      <c r="L12" s="483" t="n">
        <v>5869.678</v>
      </c>
      <c r="M12" s="483" t="n">
        <v>481.246</v>
      </c>
      <c r="N12" s="526" t="n">
        <v>169.515</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1647.48</v>
      </c>
      <c r="G13" s="529" t="n">
        <v>264.24</v>
      </c>
      <c r="H13" s="530" t="n">
        <v>3334.58</v>
      </c>
      <c r="I13" s="530" t="n">
        <v>9478.51</v>
      </c>
      <c r="J13" s="531" t="n">
        <v>1385.97</v>
      </c>
      <c r="K13" s="529" t="n">
        <v>1647.48</v>
      </c>
      <c r="L13" s="530" t="n">
        <v>6038.25</v>
      </c>
      <c r="M13" s="530" t="n">
        <v>581.74</v>
      </c>
      <c r="N13" s="532" t="n">
        <v>128.19</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930.987</v>
      </c>
      <c r="G14" s="524" t="n">
        <v>232.678</v>
      </c>
      <c r="H14" s="483" t="n">
        <v>3356.531</v>
      </c>
      <c r="I14" s="483" t="n">
        <v>8762.657000000001</v>
      </c>
      <c r="J14" s="525" t="n">
        <v>1361.005</v>
      </c>
      <c r="K14" s="524" t="n">
        <v>930.987</v>
      </c>
      <c r="L14" s="483" t="n">
        <v>5869.678</v>
      </c>
      <c r="M14" s="483" t="n">
        <v>456.627</v>
      </c>
      <c r="N14" s="526" t="n">
        <v>169.515</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995.17</v>
      </c>
      <c r="G15" s="529" t="n">
        <v>225.31</v>
      </c>
      <c r="H15" s="530" t="n">
        <v>3334.58</v>
      </c>
      <c r="I15" s="530" t="n">
        <v>8831.379999999999</v>
      </c>
      <c r="J15" s="531" t="n">
        <v>1294.99</v>
      </c>
      <c r="K15" s="529" t="n">
        <v>995.17</v>
      </c>
      <c r="L15" s="530" t="n">
        <v>6038.25</v>
      </c>
      <c r="M15" s="530" t="n">
        <v>581.74</v>
      </c>
      <c r="N15" s="532" t="n">
        <v>128.19</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90.98</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276.287</v>
      </c>
      <c r="G26" s="524" t="n">
        <v>38.386</v>
      </c>
      <c r="H26" s="483" t="n">
        <v>0</v>
      </c>
      <c r="I26" s="483" t="n">
        <v>0</v>
      </c>
      <c r="J26" s="525" t="n">
        <v>0</v>
      </c>
      <c r="K26" s="524" t="n">
        <v>276.287</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303.86</v>
      </c>
      <c r="G27" s="529" t="n">
        <v>38.93</v>
      </c>
      <c r="H27" s="530" t="n">
        <v>0</v>
      </c>
      <c r="I27" s="530" t="n">
        <v>0</v>
      </c>
      <c r="J27" s="531" t="n">
        <v>0</v>
      </c>
      <c r="K27" s="529" t="n">
        <v>303.86</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242.367</v>
      </c>
      <c r="G30" s="524" t="n">
        <v>0</v>
      </c>
      <c r="H30" s="483" t="n">
        <v>0</v>
      </c>
      <c r="I30" s="483" t="n">
        <v>595.508</v>
      </c>
      <c r="J30" s="525" t="n">
        <v>0</v>
      </c>
      <c r="K30" s="524" t="n">
        <v>242.367</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297.41</v>
      </c>
      <c r="G31" s="529" t="n">
        <v>0</v>
      </c>
      <c r="H31" s="530" t="n">
        <v>0</v>
      </c>
      <c r="I31" s="530" t="n">
        <v>617.3099999999999</v>
      </c>
      <c r="J31" s="531" t="n">
        <v>0</v>
      </c>
      <c r="K31" s="529" t="n">
        <v>297.41</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1.94</v>
      </c>
      <c r="G40" s="524" t="n">
        <v>0</v>
      </c>
      <c r="H40" s="483" t="n">
        <v>0</v>
      </c>
      <c r="I40" s="483" t="n">
        <v>0</v>
      </c>
      <c r="J40" s="525" t="n">
        <v>0</v>
      </c>
      <c r="K40" s="524" t="n">
        <v>1.94</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13.07</v>
      </c>
      <c r="G41" s="529" t="n">
        <v>0</v>
      </c>
      <c r="H41" s="530" t="n">
        <v>0</v>
      </c>
      <c r="I41" s="530" t="n">
        <v>0</v>
      </c>
      <c r="J41" s="531" t="n">
        <v>0</v>
      </c>
      <c r="K41" s="529" t="n">
        <v>13.07</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1.291</v>
      </c>
      <c r="G46" s="524" t="n">
        <v>0</v>
      </c>
      <c r="H46" s="483" t="n">
        <v>0</v>
      </c>
      <c r="I46" s="483" t="n">
        <v>0</v>
      </c>
      <c r="J46" s="525" t="n">
        <v>0</v>
      </c>
      <c r="K46" s="524" t="n">
        <v>1.291</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5.9</v>
      </c>
      <c r="G47" s="529" t="n">
        <v>0</v>
      </c>
      <c r="H47" s="530" t="n">
        <v>0</v>
      </c>
      <c r="I47" s="530" t="n">
        <v>0</v>
      </c>
      <c r="J47" s="531" t="n">
        <v>0</v>
      </c>
      <c r="K47" s="529" t="n">
        <v>5.9</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24.619</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8</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12</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17.174</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17.82</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27.196</v>
      </c>
      <c r="G80" s="524" t="n">
        <v>0</v>
      </c>
      <c r="H80" s="483" t="n">
        <v>0</v>
      </c>
      <c r="I80" s="483" t="n">
        <v>0</v>
      </c>
      <c r="J80" s="525" t="n">
        <v>0</v>
      </c>
      <c r="K80" s="524" t="n">
        <v>27.196</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32.07</v>
      </c>
      <c r="G81" s="529" t="n">
        <v>0</v>
      </c>
      <c r="H81" s="530" t="n">
        <v>0</v>
      </c>
      <c r="I81" s="530" t="n">
        <v>0</v>
      </c>
      <c r="J81" s="531" t="n">
        <v>0</v>
      </c>
      <c r="K81" s="529" t="n">
        <v>32.07</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88.376</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0.105</v>
      </c>
      <c r="R12" s="483" t="n">
        <v>0</v>
      </c>
      <c r="S12" s="526" t="n">
        <v>0</v>
      </c>
      <c r="T12" s="522">
        <f>SUM(U12:X12)</f>
        <v/>
      </c>
      <c r="U12" s="483" t="n">
        <v>0</v>
      </c>
      <c r="V12" s="483" t="n">
        <v>0.177</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1.56</v>
      </c>
      <c r="Q13" s="530" t="n">
        <v>0.16</v>
      </c>
      <c r="R13" s="530" t="n">
        <v>0</v>
      </c>
      <c r="S13" s="532" t="n">
        <v>0</v>
      </c>
      <c r="T13" s="527">
        <f>SUM(U13:X13)</f>
        <v/>
      </c>
      <c r="U13" s="530" t="n">
        <v>10.92</v>
      </c>
      <c r="V13" s="530" t="n">
        <v>0.43</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0.105</v>
      </c>
      <c r="R14" s="483" t="n">
        <v>0</v>
      </c>
      <c r="S14" s="526" t="n">
        <v>0</v>
      </c>
      <c r="T14" s="522">
        <f>SUM(U14:X14)</f>
        <v/>
      </c>
      <c r="U14" s="483" t="n">
        <v>0</v>
      </c>
      <c r="V14" s="483" t="n">
        <v>0.177</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0.77</v>
      </c>
      <c r="Q15" s="530" t="n">
        <v>0.16</v>
      </c>
      <c r="R15" s="530" t="n">
        <v>0</v>
      </c>
      <c r="S15" s="532" t="n">
        <v>0</v>
      </c>
      <c r="T15" s="527">
        <f>SUM(U15:X15)</f>
        <v/>
      </c>
      <c r="U15" s="530" t="n">
        <v>4.28</v>
      </c>
      <c r="V15" s="530" t="n">
        <v>0.43</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0.79</v>
      </c>
      <c r="Q41" s="530" t="n">
        <v>0</v>
      </c>
      <c r="R41" s="530" t="n">
        <v>0</v>
      </c>
      <c r="S41" s="532" t="n">
        <v>0</v>
      </c>
      <c r="T41" s="527">
        <f>SUM(U41:X41)</f>
        <v/>
      </c>
      <c r="U41" s="530" t="n">
        <v>6.64</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349</v>
      </c>
      <c r="F13" s="483" t="n">
        <v>0</v>
      </c>
      <c r="G13" s="483" t="n">
        <v>0</v>
      </c>
      <c r="H13" s="483" t="n">
        <v>0</v>
      </c>
      <c r="I13" s="526" t="n">
        <v>349</v>
      </c>
    </row>
    <row customHeight="1" ht="12.8" r="14" s="349" spans="1:9">
      <c r="B14" s="588" t="n"/>
      <c r="C14" s="436" t="n"/>
      <c r="D14" s="436">
        <f>"Jahr "&amp;(AktJahr-1)</f>
        <v/>
      </c>
      <c r="E14" s="527" t="n">
        <v>451</v>
      </c>
      <c r="F14" s="530" t="n">
        <v>0</v>
      </c>
      <c r="G14" s="530" t="n">
        <v>0</v>
      </c>
      <c r="H14" s="530" t="n">
        <v>0</v>
      </c>
      <c r="I14" s="532" t="n">
        <v>451</v>
      </c>
    </row>
    <row customHeight="1" ht="12.8" r="15" s="349" spans="1:9">
      <c r="B15" s="588" t="s">
        <v>77</v>
      </c>
      <c r="C15" s="481" t="s">
        <v>78</v>
      </c>
      <c r="D15" s="482">
        <f>$D$13</f>
        <v/>
      </c>
      <c r="E15" s="522" t="n">
        <v>319</v>
      </c>
      <c r="F15" s="483" t="n">
        <v>0</v>
      </c>
      <c r="G15" s="483" t="n">
        <v>0</v>
      </c>
      <c r="H15" s="483" t="n">
        <v>0</v>
      </c>
      <c r="I15" s="526" t="n">
        <v>319</v>
      </c>
    </row>
    <row customHeight="1" ht="12.8" r="16" s="349" spans="1:9">
      <c r="B16" s="588" t="n"/>
      <c r="C16" s="436" t="n"/>
      <c r="D16" s="436">
        <f>$D$14</f>
        <v/>
      </c>
      <c r="E16" s="527" t="n">
        <v>451</v>
      </c>
      <c r="F16" s="530" t="n">
        <v>0</v>
      </c>
      <c r="G16" s="530" t="n">
        <v>0</v>
      </c>
      <c r="H16" s="530" t="n">
        <v>0</v>
      </c>
      <c r="I16" s="532" t="n">
        <v>451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30</v>
      </c>
      <c r="F85" s="483" t="n">
        <v>0</v>
      </c>
      <c r="G85" s="483" t="n">
        <v>0</v>
      </c>
      <c r="H85" s="483" t="n">
        <v>0</v>
      </c>
      <c r="I85" s="526" t="n">
        <v>30</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