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286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Landesbank Baden-Württemberg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Am Hauptbahnhof 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70173 Stuttgart</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+49 711 127 - 0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+49 711 127 - 43544</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kontakt@LBBW.de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www.lbbw.de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11747.64957</v>
      </c>
      <c r="E21" s="378" t="n">
        <v>10842.9165</v>
      </c>
      <c r="F21" s="377" t="n">
        <v>12091.64673</v>
      </c>
      <c r="G21" s="378" t="n">
        <v>11207.3965</v>
      </c>
      <c r="H21" s="377" t="n">
        <v>11148.55666</v>
      </c>
      <c r="I21" s="378" t="n">
        <v>10192.4923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15389.29295</v>
      </c>
      <c r="E23" s="386" t="n">
        <v>14497.3598</v>
      </c>
      <c r="F23" s="385" t="n">
        <v>16865.4383</v>
      </c>
      <c r="G23" s="386" t="n">
        <v>15943.9868</v>
      </c>
      <c r="H23" s="385" t="n">
        <v>15013.31607</v>
      </c>
      <c r="I23" s="386" t="n">
        <v>14209.2139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3641.64338</v>
      </c>
      <c r="E28" s="400" t="n">
        <v>3654.4433</v>
      </c>
      <c r="F28" s="399" t="n">
        <v>4773.79157</v>
      </c>
      <c r="G28" s="400" t="n">
        <v>4736.5903</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9792.04278</v>
      </c>
      <c r="E34" s="378" t="n">
        <v>8342.446</v>
      </c>
      <c r="F34" s="377" t="n">
        <v>10862.54242</v>
      </c>
      <c r="G34" s="378" t="n">
        <v>9527.972300000001</v>
      </c>
      <c r="H34" s="377" t="n">
        <v>9783.23083</v>
      </c>
      <c r="I34" s="378" t="n">
        <v>8570.203300000001</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11393.12399</v>
      </c>
      <c r="E36" s="386" t="n">
        <v>12772.3704</v>
      </c>
      <c r="F36" s="385" t="n">
        <v>13742.82678</v>
      </c>
      <c r="G36" s="386" t="n">
        <v>15374.4968</v>
      </c>
      <c r="H36" s="385" t="n">
        <v>12001.92956</v>
      </c>
      <c r="I36" s="386" t="n">
        <v>13534.4633</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1601.0812</v>
      </c>
      <c r="E41" s="400" t="n">
        <v>4429.924400000001</v>
      </c>
      <c r="F41" s="399" t="n">
        <v>2880.28436</v>
      </c>
      <c r="G41" s="400" t="n">
        <v>5846.5244</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11747.64957</v>
      </c>
      <c r="E9" s="622" t="n">
        <v>10842.9165</v>
      </c>
    </row>
    <row customHeight="1" ht="20.1" r="10" s="349">
      <c r="A10" s="623" t="n">
        <v>0</v>
      </c>
      <c r="B10" s="624" t="inlineStr">
        <is>
          <t>thereof percentage share of fixed-rate Pfandbriefe
section 28 para. 1 no. 9</t>
        </is>
      </c>
      <c r="C10" s="625" t="inlineStr">
        <is>
          <t>%</t>
        </is>
      </c>
      <c r="D10" s="626" t="n">
        <v>74.8</v>
      </c>
      <c r="E10" s="627" t="n">
        <v>90.45</v>
      </c>
    </row>
    <row customHeight="1" ht="8.1" r="11" s="349">
      <c r="A11" s="613" t="n">
        <v>0</v>
      </c>
      <c r="B11" s="628" t="n"/>
      <c r="C11" s="375" t="n"/>
      <c r="D11" s="375" t="n"/>
      <c r="E11" s="629" t="n"/>
    </row>
    <row customHeight="1" ht="15.95" r="12" s="349">
      <c r="A12" s="613" t="n">
        <v>0</v>
      </c>
      <c r="B12" s="630" t="inlineStr">
        <is>
          <t>Cover Pool</t>
        </is>
      </c>
      <c r="C12" s="631" t="inlineStr">
        <is>
          <t>(€ mn.)</t>
        </is>
      </c>
      <c r="D12" s="621" t="n">
        <v>15389.29295</v>
      </c>
      <c r="E12" s="622" t="n">
        <v>14497.3598</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75</v>
      </c>
      <c r="E16" s="635" t="n">
        <v>77.78</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70.25308</v>
      </c>
      <c r="E17" s="635" t="n">
        <v>0</v>
      </c>
    </row>
    <row customHeight="1" ht="12.8" r="18" s="349">
      <c r="A18" s="613" t="n">
        <v>0</v>
      </c>
      <c r="B18" s="638" t="n"/>
      <c r="C18" s="636" t="inlineStr">
        <is>
          <t>CHF</t>
        </is>
      </c>
      <c r="D18" s="634" t="n">
        <v>29.7328</v>
      </c>
      <c r="E18" s="635" t="n">
        <v>28.2311</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485.84885</v>
      </c>
      <c r="E21" s="635" t="n">
        <v>541.8882</v>
      </c>
    </row>
    <row customHeight="1" ht="12.8" r="22" s="349">
      <c r="A22" s="613" t="n"/>
      <c r="B22" s="638" t="n"/>
      <c r="C22" s="636" t="inlineStr">
        <is>
          <t>HKD</t>
        </is>
      </c>
      <c r="D22" s="634" t="n">
        <v>0</v>
      </c>
      <c r="E22" s="635" t="n">
        <v>0</v>
      </c>
    </row>
    <row customHeight="1" ht="12.8" r="23" s="349">
      <c r="A23" s="613" t="n"/>
      <c r="B23" s="638" t="n"/>
      <c r="C23" s="636" t="inlineStr">
        <is>
          <t>JPY</t>
        </is>
      </c>
      <c r="D23" s="634" t="n">
        <v>0.6461100000000001</v>
      </c>
      <c r="E23" s="635" t="n">
        <v>0.6276</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844.0828100000001</v>
      </c>
      <c r="E26" s="635" t="n">
        <v>730.6085</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5.49</v>
      </c>
      <c r="E28" s="635" t="n">
        <v>5.73</v>
      </c>
    </row>
    <row customHeight="1" ht="30" r="29" s="349">
      <c r="A29" s="613" t="n">
        <v>0</v>
      </c>
      <c r="B29" s="640" t="inlineStr">
        <is>
          <t>average loan-to-value ratio, weighted using the mortgage lending value
section 28 para. 2 no. 3</t>
        </is>
      </c>
      <c r="C29" s="636" t="inlineStr">
        <is>
          <t>%</t>
        </is>
      </c>
      <c r="D29" s="634" t="n">
        <v>55.24</v>
      </c>
      <c r="E29" s="635" t="n">
        <v>55.17</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9792.04278</v>
      </c>
      <c r="E34" s="649" t="n">
        <v>8342.446</v>
      </c>
    </row>
    <row customHeight="1" ht="20.1" r="35" s="349">
      <c r="A35" s="613" t="n">
        <v>1</v>
      </c>
      <c r="B35" s="624" t="inlineStr">
        <is>
          <t>thereof percentage share of fixed-rate Pfandbriefe
section 28 para. 1 no. 9</t>
        </is>
      </c>
      <c r="C35" s="625" t="inlineStr">
        <is>
          <t>%</t>
        </is>
      </c>
      <c r="D35" s="626" t="n">
        <v>76.01000000000001</v>
      </c>
      <c r="E35" s="627" t="n">
        <v>94.59999999999999</v>
      </c>
    </row>
    <row customHeight="1" ht="8.1" r="36" s="349">
      <c r="A36" s="613" t="n">
        <v>1</v>
      </c>
      <c r="B36" s="628" t="n"/>
      <c r="C36" s="375" t="n"/>
      <c r="D36" s="375" t="n"/>
      <c r="E36" s="629" t="n"/>
    </row>
    <row customHeight="1" ht="15.95" r="37" s="349">
      <c r="A37" s="613" t="n">
        <v>1</v>
      </c>
      <c r="B37" s="630" t="inlineStr">
        <is>
          <t>Cover Pool</t>
        </is>
      </c>
      <c r="C37" s="650" t="inlineStr">
        <is>
          <t>(€ mn.)</t>
        </is>
      </c>
      <c r="D37" s="648" t="n">
        <v>11393.12399</v>
      </c>
      <c r="E37" s="649" t="n">
        <v>12772.3704</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82.7</v>
      </c>
      <c r="E41" s="635" t="n">
        <v>71.7</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31.0138</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-2.92298</v>
      </c>
      <c r="E51" s="635" t="n">
        <v>-652.3669</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27.10.2020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LBBW</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Landesbank Baden-Württemberg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340.33285</v>
      </c>
      <c r="E11" s="425" t="n">
        <v>1642.18391</v>
      </c>
      <c r="F11" s="424" t="n">
        <v>831.9683000000001</v>
      </c>
      <c r="G11" s="425" t="n">
        <v>977.1115</v>
      </c>
    </row>
    <row customHeight="1" ht="12.8" r="12" s="349">
      <c r="A12" s="365" t="n">
        <v>0</v>
      </c>
      <c r="B12" s="422" t="inlineStr">
        <is>
          <t>&gt; 0,5 years and &lt;= 1 year</t>
        </is>
      </c>
      <c r="C12" s="423" t="n"/>
      <c r="D12" s="424" t="n">
        <v>1000.05294</v>
      </c>
      <c r="E12" s="425" t="n">
        <v>1066.70281</v>
      </c>
      <c r="F12" s="424" t="n">
        <v>869.5</v>
      </c>
      <c r="G12" s="425" t="n">
        <v>991.0855</v>
      </c>
    </row>
    <row customHeight="1" ht="12.8" r="13" s="349">
      <c r="A13" s="365" t="n">
        <v>0</v>
      </c>
      <c r="B13" s="422" t="inlineStr">
        <is>
          <t>&gt; 1  year and &lt;= 1,5 years</t>
        </is>
      </c>
      <c r="C13" s="423" t="n"/>
      <c r="D13" s="424" t="n">
        <v>1455.41276</v>
      </c>
      <c r="E13" s="425" t="n">
        <v>1155.64541</v>
      </c>
      <c r="F13" s="424" t="n">
        <v>339.9488</v>
      </c>
      <c r="G13" s="425" t="n">
        <v>1257.165</v>
      </c>
    </row>
    <row customHeight="1" ht="12.8" r="14" s="349">
      <c r="A14" s="365" t="n">
        <v>0</v>
      </c>
      <c r="B14" s="422" t="inlineStr">
        <is>
          <t>&gt; 1,5 years and &lt;= 2 years</t>
        </is>
      </c>
      <c r="C14" s="422" t="n"/>
      <c r="D14" s="426" t="n">
        <v>788.58763</v>
      </c>
      <c r="E14" s="427" t="n">
        <v>729.3447600000001</v>
      </c>
      <c r="F14" s="426" t="n">
        <v>1024.7592</v>
      </c>
      <c r="G14" s="427" t="n">
        <v>805.7964000000001</v>
      </c>
    </row>
    <row customHeight="1" ht="12.8" r="15" s="349">
      <c r="A15" s="365" t="n">
        <v>0</v>
      </c>
      <c r="B15" s="422" t="inlineStr">
        <is>
          <t>&gt; 2 years and &lt;= 3 years</t>
        </is>
      </c>
      <c r="C15" s="422" t="n"/>
      <c r="D15" s="426" t="n">
        <v>1740.19204</v>
      </c>
      <c r="E15" s="427" t="n">
        <v>1424.31777</v>
      </c>
      <c r="F15" s="426" t="n">
        <v>2292.1809</v>
      </c>
      <c r="G15" s="427" t="n">
        <v>1987.4445</v>
      </c>
    </row>
    <row customHeight="1" ht="12.8" r="16" s="349">
      <c r="A16" s="365" t="n">
        <v>0</v>
      </c>
      <c r="B16" s="422" t="inlineStr">
        <is>
          <t>&gt; 3 years and &lt;= 4 years</t>
        </is>
      </c>
      <c r="C16" s="422" t="n"/>
      <c r="D16" s="426" t="n">
        <v>1362.07567</v>
      </c>
      <c r="E16" s="427" t="n">
        <v>1434.86548</v>
      </c>
      <c r="F16" s="426" t="n">
        <v>1240.1661</v>
      </c>
      <c r="G16" s="427" t="n">
        <v>1397.1947</v>
      </c>
    </row>
    <row customHeight="1" ht="12.8" r="17" s="349">
      <c r="A17" s="365" t="n">
        <v>0</v>
      </c>
      <c r="B17" s="422" t="inlineStr">
        <is>
          <t>&gt; 4 years and &lt;= 5 years</t>
        </is>
      </c>
      <c r="C17" s="422" t="n"/>
      <c r="D17" s="426" t="n">
        <v>2030.34985</v>
      </c>
      <c r="E17" s="427" t="n">
        <v>2115.24618</v>
      </c>
      <c r="F17" s="426" t="n">
        <v>1187.0425</v>
      </c>
      <c r="G17" s="427" t="n">
        <v>1194.4057</v>
      </c>
    </row>
    <row customHeight="1" ht="12.8" r="18" s="349">
      <c r="A18" s="365" t="n">
        <v>0</v>
      </c>
      <c r="B18" s="422" t="inlineStr">
        <is>
          <t>&gt; 5 years and &lt;= 10 years</t>
        </is>
      </c>
      <c r="C18" s="423" t="n"/>
      <c r="D18" s="424" t="n">
        <v>3023.39123</v>
      </c>
      <c r="E18" s="425" t="n">
        <v>4770.43379</v>
      </c>
      <c r="F18" s="424" t="n">
        <v>3035.0281</v>
      </c>
      <c r="G18" s="425" t="n">
        <v>5188.1875</v>
      </c>
    </row>
    <row customHeight="1" ht="12.8" r="19" s="349">
      <c r="A19" s="365" t="n">
        <v>0</v>
      </c>
      <c r="B19" s="422" t="inlineStr">
        <is>
          <t>&gt; 10 years</t>
        </is>
      </c>
      <c r="C19" s="423" t="n"/>
      <c r="D19" s="424" t="n">
        <v>7.25459</v>
      </c>
      <c r="E19" s="425" t="n">
        <v>1050.55284</v>
      </c>
      <c r="F19" s="424" t="n">
        <v>22.3227</v>
      </c>
      <c r="G19" s="425" t="n">
        <v>698.9690000000001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370.18866</v>
      </c>
      <c r="E24" s="425" t="n">
        <v>671.88598</v>
      </c>
      <c r="F24" s="424" t="n">
        <v>1041.2365</v>
      </c>
      <c r="G24" s="425" t="n">
        <v>690.5183000000001</v>
      </c>
    </row>
    <row customHeight="1" ht="12.8" r="25" s="349">
      <c r="A25" s="365" t="n">
        <v>1</v>
      </c>
      <c r="B25" s="422" t="inlineStr">
        <is>
          <t>&gt; 0,5 years and &lt;= 1 year</t>
        </is>
      </c>
      <c r="C25" s="423" t="n"/>
      <c r="D25" s="424" t="n">
        <v>400.67282</v>
      </c>
      <c r="E25" s="425" t="n">
        <v>484.82771</v>
      </c>
      <c r="F25" s="424" t="n">
        <v>154.2431</v>
      </c>
      <c r="G25" s="425" t="n">
        <v>653.3236999999999</v>
      </c>
    </row>
    <row customHeight="1" ht="12.8" r="26" s="349">
      <c r="A26" s="365" t="n">
        <v>1</v>
      </c>
      <c r="B26" s="422" t="inlineStr">
        <is>
          <t>&gt; 1  year and &lt;= 1,5 years</t>
        </is>
      </c>
      <c r="C26" s="423" t="n"/>
      <c r="D26" s="424" t="n">
        <v>700.16566</v>
      </c>
      <c r="E26" s="425" t="n">
        <v>539.51428</v>
      </c>
      <c r="F26" s="424" t="n">
        <v>289.89</v>
      </c>
      <c r="G26" s="425" t="n">
        <v>566.5251</v>
      </c>
    </row>
    <row customHeight="1" ht="12.8" r="27" s="349">
      <c r="A27" s="365" t="n">
        <v>1</v>
      </c>
      <c r="B27" s="422" t="inlineStr">
        <is>
          <t>&gt; 1,5 years and &lt;= 2 years</t>
        </is>
      </c>
      <c r="C27" s="422" t="n"/>
      <c r="D27" s="426" t="n">
        <v>833.9148</v>
      </c>
      <c r="E27" s="427" t="n">
        <v>768.77464</v>
      </c>
      <c r="F27" s="426" t="n">
        <v>200.6728</v>
      </c>
      <c r="G27" s="427" t="n">
        <v>485.9671</v>
      </c>
    </row>
    <row customHeight="1" ht="12.8" r="28" s="349">
      <c r="A28" s="365" t="n">
        <v>1</v>
      </c>
      <c r="B28" s="422" t="inlineStr">
        <is>
          <t>&gt; 2 years and &lt;= 3 years</t>
        </is>
      </c>
      <c r="C28" s="422" t="n"/>
      <c r="D28" s="426" t="n">
        <v>1431.41087</v>
      </c>
      <c r="E28" s="427" t="n">
        <v>860.57897</v>
      </c>
      <c r="F28" s="426" t="n">
        <v>1494.0805</v>
      </c>
      <c r="G28" s="427" t="n">
        <v>1574.299</v>
      </c>
    </row>
    <row customHeight="1" ht="12.8" r="29" s="349">
      <c r="A29" s="365" t="n">
        <v>1</v>
      </c>
      <c r="B29" s="422" t="inlineStr">
        <is>
          <t>&gt; 3 years and &lt;= 4 years</t>
        </is>
      </c>
      <c r="C29" s="422" t="n"/>
      <c r="D29" s="426" t="n">
        <v>786.1</v>
      </c>
      <c r="E29" s="427" t="n">
        <v>872.65846</v>
      </c>
      <c r="F29" s="426" t="n">
        <v>831.876</v>
      </c>
      <c r="G29" s="427" t="n">
        <v>897.9975000000001</v>
      </c>
    </row>
    <row customHeight="1" ht="12.8" r="30" s="349">
      <c r="A30" s="365" t="n">
        <v>1</v>
      </c>
      <c r="B30" s="422" t="inlineStr">
        <is>
          <t>&gt; 4 years and &lt;= 5 years</t>
        </is>
      </c>
      <c r="C30" s="422" t="n"/>
      <c r="D30" s="426" t="n">
        <v>1140.61292</v>
      </c>
      <c r="E30" s="427" t="n">
        <v>704.5285600000001</v>
      </c>
      <c r="F30" s="426" t="n">
        <v>186.1</v>
      </c>
      <c r="G30" s="427" t="n">
        <v>906.5657</v>
      </c>
    </row>
    <row customHeight="1" ht="12.8" r="31" s="349">
      <c r="A31" s="365" t="n">
        <v>1</v>
      </c>
      <c r="B31" s="422" t="inlineStr">
        <is>
          <t>&gt; 5 years and &lt;= 10 years</t>
        </is>
      </c>
      <c r="C31" s="423" t="n"/>
      <c r="D31" s="424" t="n">
        <v>3299.5463</v>
      </c>
      <c r="E31" s="425" t="n">
        <v>4152.72933</v>
      </c>
      <c r="F31" s="424" t="n">
        <v>3304.8595</v>
      </c>
      <c r="G31" s="425" t="n">
        <v>4533.088400000001</v>
      </c>
    </row>
    <row customHeight="1" ht="12.8" r="32" s="349">
      <c r="A32" s="365" t="n">
        <v>1</v>
      </c>
      <c r="B32" s="422" t="inlineStr">
        <is>
          <t>&gt; 10 years</t>
        </is>
      </c>
      <c r="C32" s="423" t="n"/>
      <c r="D32" s="426" t="n">
        <v>829.4307600000001</v>
      </c>
      <c r="E32" s="427" t="n">
        <v>2337.62607</v>
      </c>
      <c r="F32" s="426" t="n">
        <v>839.4875000000001</v>
      </c>
      <c r="G32" s="427" t="n">
        <v>2464.0856</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2583.65721</v>
      </c>
      <c r="E9" s="438" t="n">
        <v>2887.4892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766.1137600000001</v>
      </c>
      <c r="E10" s="440" t="n">
        <v>689.0943000000001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2542.06716</v>
      </c>
      <c r="E11" s="440" t="n">
        <v>2620.6493</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8615.01525</v>
      </c>
      <c r="E12" s="440" t="n">
        <v>7873.5615</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3004.78775</v>
      </c>
      <c r="E21" s="425" t="n">
        <v>2817.4844</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3100.4115</v>
      </c>
      <c r="E22" s="440" t="n">
        <v>3189.1562</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5287.924730000001</v>
      </c>
      <c r="E23" s="446" t="n">
        <v>6765.7298</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891.9589300000001</v>
      </c>
      <c r="H16" s="490" t="n">
        <v>1563.81554</v>
      </c>
      <c r="I16" s="490" t="n">
        <v>3457.81476</v>
      </c>
      <c r="J16" s="490" t="n">
        <v>2.99615</v>
      </c>
      <c r="K16" s="490" t="n">
        <v>2.4013</v>
      </c>
      <c r="L16" s="490">
        <f>SUM(M16:R16)</f>
        <v/>
      </c>
      <c r="M16" s="490" t="n">
        <v>4620.84626</v>
      </c>
      <c r="N16" s="490" t="n">
        <v>1597.2221</v>
      </c>
      <c r="O16" s="490" t="n">
        <v>751.6190600000001</v>
      </c>
      <c r="P16" s="490" t="n">
        <v>1607.43535</v>
      </c>
      <c r="Q16" s="490" t="n">
        <v>2.38375</v>
      </c>
      <c r="R16" s="490" t="n">
        <v>8.360200000000001</v>
      </c>
      <c r="S16" s="491" t="n">
        <v>0</v>
      </c>
      <c r="T16" s="490" t="n">
        <v>0</v>
      </c>
    </row>
    <row customHeight="1" ht="12.75" r="17" s="349">
      <c r="B17" s="348" t="n"/>
      <c r="C17" s="484" t="n"/>
      <c r="D17" s="484">
        <f>"year "&amp;(AktJahr-1)</f>
        <v/>
      </c>
      <c r="E17" s="492">
        <f>F17+L17</f>
        <v/>
      </c>
      <c r="F17" s="492">
        <f>SUM(G17:K17)</f>
        <v/>
      </c>
      <c r="G17" s="492" t="n">
        <v>1020.0644</v>
      </c>
      <c r="H17" s="492" t="n">
        <v>1639.452</v>
      </c>
      <c r="I17" s="492" t="n">
        <v>3149.275</v>
      </c>
      <c r="J17" s="492" t="n">
        <v>6.395600000000001</v>
      </c>
      <c r="K17" s="492" t="n">
        <v>8.382299999999999</v>
      </c>
      <c r="L17" s="492">
        <f>SUM(M17:R17)</f>
        <v/>
      </c>
      <c r="M17" s="492" t="n">
        <v>4262.9107</v>
      </c>
      <c r="N17" s="492" t="n">
        <v>1488.9698</v>
      </c>
      <c r="O17" s="492" t="n">
        <v>796.8766999999999</v>
      </c>
      <c r="P17" s="492" t="n">
        <v>1686.8613</v>
      </c>
      <c r="Q17" s="492" t="n">
        <v>1.2168</v>
      </c>
      <c r="R17" s="492" t="n">
        <v>10.3893</v>
      </c>
      <c r="S17" s="493" t="n">
        <v>0</v>
      </c>
      <c r="T17" s="492" t="n">
        <v>0</v>
      </c>
    </row>
    <row customHeight="1" ht="12.8" r="18" s="349">
      <c r="B18" s="361" t="inlineStr">
        <is>
          <t>DE</t>
        </is>
      </c>
      <c r="C18" s="488" t="inlineStr">
        <is>
          <t>Germany</t>
        </is>
      </c>
      <c r="D18" s="489">
        <f>$D$16</f>
        <v/>
      </c>
      <c r="E18" s="490">
        <f>F18+L18</f>
        <v/>
      </c>
      <c r="F18" s="490">
        <f>SUM(G18:K18)</f>
        <v/>
      </c>
      <c r="G18" s="490" t="n">
        <v>891.9589300000001</v>
      </c>
      <c r="H18" s="490" t="n">
        <v>1563.81554</v>
      </c>
      <c r="I18" s="490" t="n">
        <v>3206.48803</v>
      </c>
      <c r="J18" s="490" t="n">
        <v>2.99615</v>
      </c>
      <c r="K18" s="490" t="n">
        <v>2.4013</v>
      </c>
      <c r="L18" s="490">
        <f>SUM(M18:R18)</f>
        <v/>
      </c>
      <c r="M18" s="490" t="n">
        <v>2594.90686</v>
      </c>
      <c r="N18" s="490" t="n">
        <v>1459.0172</v>
      </c>
      <c r="O18" s="490" t="n">
        <v>733.3366</v>
      </c>
      <c r="P18" s="490" t="n">
        <v>856.93304</v>
      </c>
      <c r="Q18" s="490" t="n">
        <v>2.38375</v>
      </c>
      <c r="R18" s="490" t="n">
        <v>8.360200000000001</v>
      </c>
      <c r="S18" s="491" t="n">
        <v>0</v>
      </c>
      <c r="T18" s="490" t="n">
        <v>0</v>
      </c>
    </row>
    <row customHeight="1" ht="12.8" r="19" s="349">
      <c r="B19" s="348" t="n"/>
      <c r="C19" s="484" t="n"/>
      <c r="D19" s="484">
        <f>$D$17</f>
        <v/>
      </c>
      <c r="E19" s="492">
        <f>F19+L19</f>
        <v/>
      </c>
      <c r="F19" s="492">
        <f>SUM(G19:K19)</f>
        <v/>
      </c>
      <c r="G19" s="492" t="n">
        <v>1020.0644</v>
      </c>
      <c r="H19" s="492" t="n">
        <v>1639.452</v>
      </c>
      <c r="I19" s="492" t="n">
        <v>2982.6359</v>
      </c>
      <c r="J19" s="492" t="n">
        <v>6.395600000000001</v>
      </c>
      <c r="K19" s="492" t="n">
        <v>8.382299999999999</v>
      </c>
      <c r="L19" s="492">
        <f>SUM(M19:R19)</f>
        <v/>
      </c>
      <c r="M19" s="492" t="n">
        <v>2257.5772</v>
      </c>
      <c r="N19" s="492" t="n">
        <v>1313.4977</v>
      </c>
      <c r="O19" s="492" t="n">
        <v>778.0448</v>
      </c>
      <c r="P19" s="492" t="n">
        <v>1194.3354</v>
      </c>
      <c r="Q19" s="492" t="n">
        <v>1.2168</v>
      </c>
      <c r="R19" s="492" t="n">
        <v>10.3893</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25.05425</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25.0542</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81.37011</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82.67139999999999</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990.04809</v>
      </c>
      <c r="N38" s="490" t="n">
        <v>11.64027</v>
      </c>
      <c r="O38" s="490" t="n">
        <v>18.28246</v>
      </c>
      <c r="P38" s="490" t="n">
        <v>258.66509</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1110.3421</v>
      </c>
      <c r="N39" s="492" t="n">
        <v>14.8352</v>
      </c>
      <c r="O39" s="492" t="n">
        <v>18.8319</v>
      </c>
      <c r="P39" s="492" t="n">
        <v>214.3532</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224.86344</v>
      </c>
      <c r="N56" s="490" t="n">
        <v>0</v>
      </c>
      <c r="O56" s="490" t="n">
        <v>0</v>
      </c>
      <c r="P56" s="490" t="n">
        <v>76.3</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64.0634</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71.78489</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251.32673</v>
      </c>
      <c r="J84" s="490" t="n">
        <v>0</v>
      </c>
      <c r="K84" s="490" t="n">
        <v>0</v>
      </c>
      <c r="L84" s="490">
        <f>SUM(M84:R84)</f>
        <v/>
      </c>
      <c r="M84" s="490" t="n">
        <v>632.81862</v>
      </c>
      <c r="N84" s="490" t="n">
        <v>126.56463</v>
      </c>
      <c r="O84" s="490" t="n">
        <v>0</v>
      </c>
      <c r="P84" s="490" t="n">
        <v>415.53722</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166.6391</v>
      </c>
      <c r="J85" s="492" t="n">
        <v>0</v>
      </c>
      <c r="K85" s="492" t="n">
        <v>0</v>
      </c>
      <c r="L85" s="492">
        <f>SUM(M85:R85)</f>
        <v/>
      </c>
      <c r="M85" s="492" t="n">
        <v>723.2024</v>
      </c>
      <c r="N85" s="492" t="n">
        <v>160.6369</v>
      </c>
      <c r="O85" s="492" t="n">
        <v>0</v>
      </c>
      <c r="P85" s="492" t="n">
        <v>278.1727</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1135.0681</v>
      </c>
      <c r="G12" s="533" t="n">
        <v>210.7823</v>
      </c>
      <c r="H12" s="490" t="n">
        <v>2291.86919</v>
      </c>
      <c r="I12" s="490" t="n">
        <v>2829.09908</v>
      </c>
      <c r="J12" s="534" t="n">
        <v>3505.38875</v>
      </c>
      <c r="K12" s="533" t="n">
        <v>1185.46382</v>
      </c>
      <c r="L12" s="490" t="n">
        <v>162.895045</v>
      </c>
      <c r="M12" s="490" t="n">
        <v>1207.6258</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2622.6404</v>
      </c>
      <c r="G13" s="538" t="n">
        <v>159.78229703</v>
      </c>
      <c r="H13" s="539" t="n">
        <v>2197.0169</v>
      </c>
      <c r="I13" s="539" t="n">
        <v>2860.2575</v>
      </c>
      <c r="J13" s="540" t="n">
        <v>3528.4477</v>
      </c>
      <c r="K13" s="538" t="n">
        <v>2623.2187</v>
      </c>
      <c r="L13" s="539" t="n">
        <v>125.1982</v>
      </c>
      <c r="M13" s="539" t="n">
        <v>1222.4164</v>
      </c>
      <c r="N13" s="541" t="n">
        <v>56.0327</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885.14066</v>
      </c>
      <c r="G14" s="533" t="n">
        <v>0</v>
      </c>
      <c r="H14" s="490" t="n">
        <v>2195.25447</v>
      </c>
      <c r="I14" s="490" t="n">
        <v>2807.09908</v>
      </c>
      <c r="J14" s="534" t="n">
        <v>3505.38875</v>
      </c>
      <c r="K14" s="533" t="n">
        <v>885.53638</v>
      </c>
      <c r="L14" s="490" t="n">
        <v>162.895045</v>
      </c>
      <c r="M14" s="490" t="n">
        <v>1207.6258</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2090.0896</v>
      </c>
      <c r="G15" s="538" t="n">
        <v>0</v>
      </c>
      <c r="H15" s="539" t="n">
        <v>2064.8116</v>
      </c>
      <c r="I15" s="539" t="n">
        <v>2838.2575</v>
      </c>
      <c r="J15" s="540" t="n">
        <v>3528.4477</v>
      </c>
      <c r="K15" s="538" t="n">
        <v>2090.6679</v>
      </c>
      <c r="L15" s="539" t="n">
        <v>125.1982</v>
      </c>
      <c r="M15" s="539" t="n">
        <v>1222.4164</v>
      </c>
      <c r="N15" s="541" t="n">
        <v>56.0327</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10.4571</v>
      </c>
      <c r="G16" s="533" t="n">
        <v>32.78230000000001</v>
      </c>
      <c r="H16" s="490" t="n">
        <v>32.87743</v>
      </c>
      <c r="I16" s="490" t="n">
        <v>0</v>
      </c>
      <c r="J16" s="534" t="n">
        <v>0</v>
      </c>
      <c r="K16" s="533" t="n">
        <v>10.4571</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40.6277</v>
      </c>
      <c r="G17" s="538" t="n">
        <v>12.78229703</v>
      </c>
      <c r="H17" s="539" t="n">
        <v>36.5304</v>
      </c>
      <c r="I17" s="539" t="n">
        <v>0</v>
      </c>
      <c r="J17" s="540" t="n">
        <v>0</v>
      </c>
      <c r="K17" s="538" t="n">
        <v>40.6277</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29.1049</v>
      </c>
      <c r="G18" s="533" t="n">
        <v>0</v>
      </c>
      <c r="H18" s="490" t="n">
        <v>0</v>
      </c>
      <c r="I18" s="490" t="n">
        <v>0</v>
      </c>
      <c r="J18" s="534" t="n">
        <v>0</v>
      </c>
      <c r="K18" s="533" t="n">
        <v>29.1049</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42.9753</v>
      </c>
      <c r="G19" s="538" t="n">
        <v>0</v>
      </c>
      <c r="H19" s="539" t="n">
        <v>0</v>
      </c>
      <c r="I19" s="539" t="n">
        <v>0</v>
      </c>
      <c r="J19" s="540" t="n">
        <v>0</v>
      </c>
      <c r="K19" s="538" t="n">
        <v>42.9753</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79.01397</v>
      </c>
      <c r="G26" s="533" t="n">
        <v>0</v>
      </c>
      <c r="H26" s="490" t="n">
        <v>0</v>
      </c>
      <c r="I26" s="490" t="n">
        <v>0</v>
      </c>
      <c r="J26" s="534" t="n">
        <v>0</v>
      </c>
      <c r="K26" s="533" t="n">
        <v>79.01397</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159.7179</v>
      </c>
      <c r="G27" s="538" t="n">
        <v>0</v>
      </c>
      <c r="H27" s="539" t="n">
        <v>0</v>
      </c>
      <c r="I27" s="539" t="n">
        <v>0</v>
      </c>
      <c r="J27" s="540" t="n">
        <v>0</v>
      </c>
      <c r="K27" s="538" t="n">
        <v>159.7179</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3.6719</v>
      </c>
      <c r="G35" s="538" t="n">
        <v>0</v>
      </c>
      <c r="H35" s="539" t="n">
        <v>0</v>
      </c>
      <c r="I35" s="539" t="n">
        <v>0</v>
      </c>
      <c r="J35" s="540" t="n">
        <v>0</v>
      </c>
      <c r="K35" s="538" t="n">
        <v>3.6719</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22</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22</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10.55442</v>
      </c>
      <c r="G52" s="533" t="n">
        <v>0</v>
      </c>
      <c r="H52" s="490" t="n">
        <v>0</v>
      </c>
      <c r="I52" s="490" t="n">
        <v>0</v>
      </c>
      <c r="J52" s="534" t="n">
        <v>0</v>
      </c>
      <c r="K52" s="533" t="n">
        <v>10.55442</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158</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147</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20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50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77.0455</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90.93525</v>
      </c>
      <c r="G66" s="533" t="n">
        <v>0</v>
      </c>
      <c r="H66" s="490" t="n">
        <v>0</v>
      </c>
      <c r="I66" s="490" t="n">
        <v>0</v>
      </c>
      <c r="J66" s="534" t="n">
        <v>0</v>
      </c>
      <c r="K66" s="533" t="n">
        <v>90.93525</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97.6494</v>
      </c>
      <c r="G67" s="538" t="n">
        <v>0</v>
      </c>
      <c r="H67" s="539" t="n">
        <v>0</v>
      </c>
      <c r="I67" s="539" t="n">
        <v>0</v>
      </c>
      <c r="J67" s="540" t="n">
        <v>0</v>
      </c>
      <c r="K67" s="538" t="n">
        <v>97.6494</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17.7682</v>
      </c>
      <c r="G78" s="533" t="n">
        <v>0</v>
      </c>
      <c r="H78" s="490" t="n">
        <v>0</v>
      </c>
      <c r="I78" s="490" t="n">
        <v>0</v>
      </c>
      <c r="J78" s="534" t="n">
        <v>0</v>
      </c>
      <c r="K78" s="533" t="n">
        <v>17.7682</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156.9072</v>
      </c>
      <c r="G79" s="538" t="n">
        <v>0</v>
      </c>
      <c r="H79" s="539" t="n">
        <v>0</v>
      </c>
      <c r="I79" s="539" t="n">
        <v>0</v>
      </c>
      <c r="J79" s="540" t="n">
        <v>0</v>
      </c>
      <c r="K79" s="538" t="n">
        <v>156.9072</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12.0936</v>
      </c>
      <c r="G80" s="533" t="n">
        <v>0</v>
      </c>
      <c r="H80" s="490" t="n">
        <v>13.73729</v>
      </c>
      <c r="I80" s="490" t="n">
        <v>0</v>
      </c>
      <c r="J80" s="534" t="n">
        <v>0</v>
      </c>
      <c r="K80" s="533" t="n">
        <v>12.0936</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31.0014</v>
      </c>
      <c r="G81" s="538" t="n">
        <v>0</v>
      </c>
      <c r="H81" s="539" t="n">
        <v>18.6294</v>
      </c>
      <c r="I81" s="539" t="n">
        <v>0</v>
      </c>
      <c r="J81" s="540" t="n">
        <v>0</v>
      </c>
      <c r="K81" s="538" t="n">
        <v>31.0014</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50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882.43957</v>
      </c>
      <c r="F13" s="490" t="n">
        <v>0</v>
      </c>
      <c r="G13" s="490" t="n">
        <v>0</v>
      </c>
      <c r="H13" s="490" t="n">
        <v>0</v>
      </c>
      <c r="I13" s="535" t="n">
        <v>882.43957</v>
      </c>
    </row>
    <row customHeight="1" ht="12.8" r="14" s="349">
      <c r="B14" s="604" t="n"/>
      <c r="C14" s="439" t="n"/>
      <c r="D14" s="439">
        <f>"Jahr "&amp;(AktJahr-1)</f>
        <v/>
      </c>
      <c r="E14" s="536" t="n">
        <v>426.5655</v>
      </c>
      <c r="F14" s="539" t="n">
        <v>0</v>
      </c>
      <c r="G14" s="539" t="n">
        <v>0</v>
      </c>
      <c r="H14" s="539" t="n">
        <v>0</v>
      </c>
      <c r="I14" s="541" t="n">
        <v>426.5655</v>
      </c>
    </row>
    <row customHeight="1" ht="12.8" r="15" s="349">
      <c r="B15" s="604" t="inlineStr">
        <is>
          <t>DE</t>
        </is>
      </c>
      <c r="C15" s="488" t="inlineStr">
        <is>
          <t>Germany</t>
        </is>
      </c>
      <c r="D15" s="489">
        <f>$D$13</f>
        <v/>
      </c>
      <c r="E15" s="531" t="n">
        <v>550.5090300000001</v>
      </c>
      <c r="F15" s="490" t="n">
        <v>0</v>
      </c>
      <c r="G15" s="490" t="n">
        <v>0</v>
      </c>
      <c r="H15" s="490" t="n">
        <v>0</v>
      </c>
      <c r="I15" s="535" t="n">
        <v>550.5090300000001</v>
      </c>
    </row>
    <row customHeight="1" ht="12.8" r="16" s="349">
      <c r="B16" s="604" t="n"/>
      <c r="C16" s="439" t="n"/>
      <c r="D16" s="439">
        <f>$D$14</f>
        <v/>
      </c>
      <c r="E16" s="536" t="n">
        <v>348.5655</v>
      </c>
      <c r="F16" s="539" t="n">
        <v>0</v>
      </c>
      <c r="G16" s="539" t="n">
        <v>0</v>
      </c>
      <c r="H16" s="539" t="n">
        <v>0</v>
      </c>
      <c r="I16" s="541" t="n">
        <v>348.5655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v>50</v>
      </c>
      <c r="F19" s="490" t="n">
        <v>0</v>
      </c>
      <c r="G19" s="490" t="n">
        <v>0</v>
      </c>
      <c r="H19" s="490" t="n">
        <v>0</v>
      </c>
      <c r="I19" s="535" t="n">
        <v>50</v>
      </c>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v>129.885</v>
      </c>
      <c r="F21" s="490" t="n">
        <v>0</v>
      </c>
      <c r="G21" s="490" t="n">
        <v>0</v>
      </c>
      <c r="H21" s="490" t="n">
        <v>0</v>
      </c>
      <c r="I21" s="535" t="n">
        <v>129.885</v>
      </c>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v>10</v>
      </c>
      <c r="F43" s="490" t="n">
        <v>0</v>
      </c>
      <c r="G43" s="490" t="n">
        <v>0</v>
      </c>
      <c r="H43" s="490" t="n">
        <v>0</v>
      </c>
      <c r="I43" s="535" t="n">
        <v>10</v>
      </c>
    </row>
    <row customHeight="1" ht="12.8" r="44" s="349">
      <c r="B44" s="604" t="n"/>
      <c r="C44" s="439" t="n"/>
      <c r="D44" s="439">
        <f>$D$14</f>
        <v/>
      </c>
      <c r="E44" s="536" t="n">
        <v>10</v>
      </c>
      <c r="F44" s="539" t="n">
        <v>0</v>
      </c>
      <c r="G44" s="539" t="n">
        <v>0</v>
      </c>
      <c r="H44" s="539" t="n">
        <v>0</v>
      </c>
      <c r="I44" s="541" t="n">
        <v>10</v>
      </c>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v>105</v>
      </c>
      <c r="F55" s="490" t="n">
        <v>0</v>
      </c>
      <c r="G55" s="490" t="n">
        <v>0</v>
      </c>
      <c r="H55" s="490" t="n">
        <v>0</v>
      </c>
      <c r="I55" s="535" t="n">
        <v>105</v>
      </c>
    </row>
    <row customHeight="1" ht="12.8" r="56" s="349">
      <c r="B56" s="604" t="n"/>
      <c r="C56" s="439" t="n"/>
      <c r="D56" s="439">
        <f>$D$14</f>
        <v/>
      </c>
      <c r="E56" s="536" t="n">
        <v>68</v>
      </c>
      <c r="F56" s="539" t="n">
        <v>0</v>
      </c>
      <c r="G56" s="539" t="n">
        <v>0</v>
      </c>
      <c r="H56" s="539" t="n">
        <v>0</v>
      </c>
      <c r="I56" s="541" t="n">
        <v>68</v>
      </c>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v>10</v>
      </c>
      <c r="F63" s="490" t="n">
        <v>0</v>
      </c>
      <c r="G63" s="490" t="n">
        <v>0</v>
      </c>
      <c r="H63" s="490" t="n">
        <v>0</v>
      </c>
      <c r="I63" s="535" t="n">
        <v>10</v>
      </c>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v>27.04554</v>
      </c>
      <c r="F65" s="490" t="n">
        <v>0</v>
      </c>
      <c r="G65" s="490" t="n">
        <v>0</v>
      </c>
      <c r="H65" s="490" t="n">
        <v>0</v>
      </c>
      <c r="I65" s="535" t="n">
        <v>27.04554</v>
      </c>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