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Bayerische Landesbank</t>
        </is>
      </c>
      <c r="H2" s="4" t="n"/>
      <c r="I2" s="4" t="n"/>
    </row>
    <row r="3" ht="15" customHeight="1" s="418">
      <c r="G3" s="5" t="inlineStr">
        <is>
          <t>Brienner Str. 18</t>
        </is>
      </c>
      <c r="H3" s="6" t="n"/>
      <c r="I3" s="6" t="n"/>
    </row>
    <row r="4" ht="15" customHeight="1" s="418">
      <c r="G4" s="5" t="inlineStr">
        <is>
          <t>80333 München</t>
        </is>
      </c>
      <c r="H4" s="6" t="n"/>
      <c r="I4" s="6" t="n"/>
      <c r="J4" s="7" t="n"/>
    </row>
    <row r="5" ht="15" customHeight="1" s="418">
      <c r="G5" s="5" t="inlineStr">
        <is>
          <t>Telefon: +49 89 2171 - 01</t>
        </is>
      </c>
      <c r="H5" s="6" t="n"/>
      <c r="I5" s="6" t="n"/>
      <c r="J5" s="7" t="n"/>
    </row>
    <row r="6" ht="15" customHeight="1" s="418">
      <c r="G6" s="5" t="inlineStr">
        <is>
          <t>Telefax: +49 89 2171 - 23578</t>
        </is>
      </c>
      <c r="H6" s="6" t="n"/>
      <c r="I6" s="6" t="n"/>
      <c r="J6" s="7" t="n"/>
    </row>
    <row r="7" ht="15" customHeight="1" s="418">
      <c r="G7" s="5" t="inlineStr">
        <is>
          <t>E-Mail: kontakt@bayernlb.de</t>
        </is>
      </c>
      <c r="H7" s="6" t="n"/>
      <c r="I7" s="6" t="n"/>
    </row>
    <row r="8" ht="14.1" customFormat="1" customHeight="1" s="8">
      <c r="A8" s="9" t="n"/>
      <c r="G8" s="5" t="inlineStr">
        <is>
          <t>Internet: www.bayernlb.de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7289.244344</v>
      </c>
      <c r="E21" s="370" t="n">
        <v>8701.633699999998</v>
      </c>
      <c r="F21" s="369" t="n">
        <v>7248.488342000001</v>
      </c>
      <c r="G21" s="370" t="n">
        <v>8429.9066</v>
      </c>
      <c r="H21" s="369" t="n">
        <v>6968.708697999999</v>
      </c>
      <c r="I21" s="370" t="n">
        <v>7954.6456</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11022.975536</v>
      </c>
      <c r="E23" s="374" t="n">
        <v>12529.0492</v>
      </c>
      <c r="F23" s="373" t="n">
        <v>11713.673407</v>
      </c>
      <c r="G23" s="374" t="n">
        <v>12768.3848</v>
      </c>
      <c r="H23" s="373" t="n">
        <v>11228.513195</v>
      </c>
      <c r="I23" s="374" t="n">
        <v>11721.0056</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299.778399</v>
      </c>
      <c r="E27" s="386" t="n">
        <v>359.5116</v>
      </c>
      <c r="F27" s="385" t="n">
        <v>144.969767</v>
      </c>
      <c r="G27" s="386" t="n">
        <v>348.9677</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3433.952794</v>
      </c>
      <c r="E29" s="391" t="n">
        <v>3467.9038</v>
      </c>
      <c r="F29" s="390" t="n">
        <v>4320.215299</v>
      </c>
      <c r="G29" s="391" t="n">
        <v>3989.5104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3733.731192</v>
      </c>
      <c r="E31" s="27" t="n">
        <v>3827.4155</v>
      </c>
      <c r="F31" s="26" t="n">
        <v>4465.185065000001</v>
      </c>
      <c r="G31" s="27" t="n">
        <v>4338.4782</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14474.440979</v>
      </c>
      <c r="E37" s="370" t="n">
        <v>16130.4249</v>
      </c>
      <c r="F37" s="369" t="n">
        <v>14295.029863</v>
      </c>
      <c r="G37" s="370" t="n">
        <v>15331.3814</v>
      </c>
      <c r="H37" s="369" t="n">
        <v>13297.488662</v>
      </c>
      <c r="I37" s="370" t="n">
        <v>13249.0056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23548.00452</v>
      </c>
      <c r="E39" s="374" t="n">
        <v>24278.8619</v>
      </c>
      <c r="F39" s="373" t="n">
        <v>23024.429149</v>
      </c>
      <c r="G39" s="374" t="n">
        <v>22764.1377</v>
      </c>
      <c r="H39" s="373" t="n">
        <v>20981.022931</v>
      </c>
      <c r="I39" s="374" t="n">
        <v>18953.7673</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586.6939669999999</v>
      </c>
      <c r="E43" s="386" t="n">
        <v>647.5461</v>
      </c>
      <c r="F43" s="385" t="n">
        <v>285.900597</v>
      </c>
      <c r="G43" s="386" t="n">
        <v>608.9658000000001</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8486.869573999998</v>
      </c>
      <c r="E45" s="391" t="n">
        <v>7500.8908</v>
      </c>
      <c r="F45" s="390" t="n">
        <v>8443.498689</v>
      </c>
      <c r="G45" s="391" t="n">
        <v>6823.790400000001</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9073.563539999999</v>
      </c>
      <c r="E47" s="27" t="n">
        <v>8148.437</v>
      </c>
      <c r="F47" s="26" t="n">
        <v>8729.399285</v>
      </c>
      <c r="G47" s="27" t="n">
        <v>7432.7563</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822.5</v>
      </c>
      <c r="F13" s="84" t="n">
        <v>822.5</v>
      </c>
      <c r="G13" s="123" t="n">
        <v>0</v>
      </c>
      <c r="H13" s="84" t="n">
        <v>0</v>
      </c>
      <c r="I13" s="123" t="n">
        <v>0</v>
      </c>
      <c r="J13" s="84" t="n">
        <v>0</v>
      </c>
      <c r="K13" s="270" t="n">
        <v>0</v>
      </c>
    </row>
    <row r="14" ht="12.75" customHeight="1" s="418">
      <c r="B14" s="153" t="n"/>
      <c r="C14" s="55" t="n"/>
      <c r="D14" s="55">
        <f>"Jahr "&amp;(AktJahr-1)</f>
        <v/>
      </c>
      <c r="E14" s="337" t="n">
        <v>473.5</v>
      </c>
      <c r="F14" s="126" t="n">
        <v>473.5</v>
      </c>
      <c r="G14" s="129" t="n">
        <v>0</v>
      </c>
      <c r="H14" s="126" t="n">
        <v>0</v>
      </c>
      <c r="I14" s="129" t="n">
        <v>0</v>
      </c>
      <c r="J14" s="126" t="n">
        <v>0</v>
      </c>
      <c r="K14" s="290" t="n">
        <v>0</v>
      </c>
    </row>
    <row r="15" ht="12.75" customHeight="1" s="418">
      <c r="B15" s="153" t="inlineStr">
        <is>
          <t>DE</t>
        </is>
      </c>
      <c r="C15" s="82" t="inlineStr">
        <is>
          <t>Deutschland</t>
        </is>
      </c>
      <c r="D15" s="83">
        <f>$D$13</f>
        <v/>
      </c>
      <c r="E15" s="269" t="n">
        <v>822.5</v>
      </c>
      <c r="F15" s="84" t="n">
        <v>822.5</v>
      </c>
      <c r="G15" s="123" t="n">
        <v>0</v>
      </c>
      <c r="H15" s="84" t="n">
        <v>0</v>
      </c>
      <c r="I15" s="123" t="n">
        <v>0</v>
      </c>
      <c r="J15" s="84" t="n">
        <v>0</v>
      </c>
      <c r="K15" s="270" t="n">
        <v>0</v>
      </c>
    </row>
    <row r="16" ht="12.75" customHeight="1" s="418">
      <c r="B16" s="153" t="n"/>
      <c r="C16" s="55" t="n"/>
      <c r="D16" s="55">
        <f>$D$14</f>
        <v/>
      </c>
      <c r="E16" s="337" t="n">
        <v>473.5</v>
      </c>
      <c r="F16" s="126" t="n">
        <v>473.5</v>
      </c>
      <c r="G16" s="129" t="n">
        <v>0</v>
      </c>
      <c r="H16" s="126" t="n">
        <v>0</v>
      </c>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7289.244344</v>
      </c>
      <c r="E9" s="224" t="n">
        <v>8701.633699999998</v>
      </c>
    </row>
    <row r="10" ht="21.75" customFormat="1" customHeight="1" s="165" thickBot="1">
      <c r="B10" s="249" t="inlineStr">
        <is>
          <t>davon Anteil festverzinslicher Pfandbriefe
§ 28 Abs. 1 Nr. 13  (gewichteter Durchschnitt)</t>
        </is>
      </c>
      <c r="C10" s="166" t="inlineStr">
        <is>
          <t>%</t>
        </is>
      </c>
      <c r="D10" s="167" t="n">
        <v>72.94</v>
      </c>
      <c r="E10" s="209" t="n">
        <v>49.49</v>
      </c>
    </row>
    <row r="11" ht="13.5" customHeight="1" s="418" thickBot="1">
      <c r="B11" s="205" t="n"/>
      <c r="C11" s="21" t="n"/>
      <c r="D11" s="21" t="n"/>
      <c r="E11" s="210" t="n"/>
    </row>
    <row r="12">
      <c r="B12" s="247" t="inlineStr">
        <is>
          <t>Deckungsmasse</t>
        </is>
      </c>
      <c r="C12" s="250" t="inlineStr">
        <is>
          <t>(Mio. €)</t>
        </is>
      </c>
      <c r="D12" s="207" t="n">
        <v>11022.975536</v>
      </c>
      <c r="E12" s="208" t="n">
        <v>12529.0492</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69.45</v>
      </c>
      <c r="E18" s="212" t="n">
        <v>70.22</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40.927079</v>
      </c>
      <c r="E20" s="212" t="n">
        <v>87.3497</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85.407742</v>
      </c>
      <c r="E23" s="212" t="n">
        <v>128.5248</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32.036452</v>
      </c>
      <c r="E27" s="212" t="n">
        <v>0</v>
      </c>
    </row>
    <row r="28">
      <c r="B28" s="495" t="n"/>
      <c r="C28" s="171" t="inlineStr">
        <is>
          <t>USD</t>
        </is>
      </c>
      <c r="D28" s="170" t="n">
        <v>851.170406</v>
      </c>
      <c r="E28" s="212" t="n">
        <v>735.7113000000001</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4.7</v>
      </c>
      <c r="E30" s="212" t="n">
        <v>4.52</v>
      </c>
    </row>
    <row r="31" ht="21" customHeight="1" s="418">
      <c r="B31" s="172" t="inlineStr">
        <is>
          <t xml:space="preserve">durchschnittlicher gewichteter Beleihungsauslauf
§ 28 Abs. 2 Nr. 3  </t>
        </is>
      </c>
      <c r="C31" s="171" t="inlineStr">
        <is>
          <t>%</t>
        </is>
      </c>
      <c r="D31" s="170" t="n">
        <v>57.72</v>
      </c>
      <c r="E31" s="212" t="n">
        <v>58.02</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981.9915</v>
      </c>
    </row>
    <row r="36">
      <c r="A36" s="218" t="n"/>
      <c r="B36" s="242" t="inlineStr">
        <is>
          <t>Tag, an dem sich die größte negative Summe ergibt</t>
        </is>
      </c>
      <c r="C36" s="169" t="inlineStr">
        <is>
          <t>Tag (1-180)</t>
        </is>
      </c>
      <c r="D36" s="362" t="n">
        <v>0</v>
      </c>
      <c r="E36" s="363" t="n">
        <v>147</v>
      </c>
    </row>
    <row r="37" ht="21.75" customHeight="1" s="418" thickBot="1">
      <c r="A37" s="218" t="n">
        <v>1</v>
      </c>
      <c r="B37" s="173" t="inlineStr">
        <is>
          <t>Gesamtbetrag der Deckungswerte, welche die Anforderungen von § 4 Abs. 1a S. 3 PfandBG erfüllen (Liquiditätsdeckung)</t>
        </is>
      </c>
      <c r="C37" s="248" t="inlineStr">
        <is>
          <t>(Mio. €)</t>
        </is>
      </c>
      <c r="D37" s="214" t="n">
        <v>662.767826</v>
      </c>
      <c r="E37" s="215" t="n">
        <v>1503.67016</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1.25</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14474.440979</v>
      </c>
      <c r="E9" s="224" t="n">
        <v>16130.4249</v>
      </c>
    </row>
    <row r="10" ht="21.75" customFormat="1" customHeight="1" s="165" thickBot="1">
      <c r="A10" s="218" t="n">
        <v>1</v>
      </c>
      <c r="B10" s="249" t="inlineStr">
        <is>
          <t>davon Anteil festverzinslicher Pfandbriefe
§ 28 Abs. 1 Nr. 13 (gewichteter Durchschnitt)</t>
        </is>
      </c>
      <c r="C10" s="166" t="inlineStr">
        <is>
          <t>%</t>
        </is>
      </c>
      <c r="D10" s="167" t="n">
        <v>97.73</v>
      </c>
      <c r="E10" s="209" t="n">
        <v>92.44</v>
      </c>
    </row>
    <row r="11" ht="13.5" customHeight="1" s="418" thickBot="1">
      <c r="A11" s="218" t="n">
        <v>1</v>
      </c>
      <c r="B11" s="205" t="n"/>
      <c r="C11" s="21" t="n"/>
      <c r="D11" s="21" t="n"/>
      <c r="E11" s="210" t="n"/>
    </row>
    <row r="12">
      <c r="A12" s="218" t="n">
        <v>1</v>
      </c>
      <c r="B12" s="247" t="inlineStr">
        <is>
          <t>Deckungsmasse</t>
        </is>
      </c>
      <c r="C12" s="251" t="inlineStr">
        <is>
          <t>(Mio. €)</t>
        </is>
      </c>
      <c r="D12" s="223" t="n">
        <v>23548.00452</v>
      </c>
      <c r="E12" s="224" t="n">
        <v>24278.8619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93.34</v>
      </c>
      <c r="E16" s="212" t="n">
        <v>93.13</v>
      </c>
    </row>
    <row r="17">
      <c r="A17" s="218" t="n"/>
      <c r="B17" s="496" t="inlineStr">
        <is>
          <t>Nettobarwert nach § 6 Pfandbrief-Barwertverordnung
je Fremdwährung in Mio. Euro
§ 28 Abs. 1 Nr. 14 (Saldo aus Aktiv-/Passivseite)</t>
        </is>
      </c>
      <c r="C17" s="171" t="inlineStr">
        <is>
          <t>CAD</t>
        </is>
      </c>
      <c r="D17" s="170" t="n">
        <v>6.453868000000001</v>
      </c>
      <c r="E17" s="212" t="n">
        <v>7.0314</v>
      </c>
    </row>
    <row r="18" customFormat="1" s="165">
      <c r="A18" s="218" t="n"/>
      <c r="B18" s="495" t="n"/>
      <c r="C18" s="171" t="inlineStr">
        <is>
          <t>CHF</t>
        </is>
      </c>
      <c r="D18" s="170" t="n">
        <v>2.071836</v>
      </c>
      <c r="E18" s="212" t="n">
        <v>2.6161</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-677.097079</v>
      </c>
      <c r="E21" s="212" t="n">
        <v>73.61</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1.508328</v>
      </c>
      <c r="E26" s="212" t="n">
        <v>96.2633</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221.286056</v>
      </c>
      <c r="E30" s="212" t="n">
        <v>907.754</v>
      </c>
    </row>
    <row r="31">
      <c r="A31" s="218" t="n"/>
      <c r="B31" s="242" t="inlineStr">
        <is>
          <t>Tag, an dem sich die größte negative Summe ergibt</t>
        </is>
      </c>
      <c r="C31" s="169" t="inlineStr">
        <is>
          <t>Tag (1-180)</t>
        </is>
      </c>
      <c r="D31" s="362" t="n">
        <v>160</v>
      </c>
      <c r="E31" s="363" t="n">
        <v>174</v>
      </c>
    </row>
    <row r="32" ht="21.75" customHeight="1" s="418" thickBot="1">
      <c r="A32" s="218" t="n"/>
      <c r="B32" s="173" t="inlineStr">
        <is>
          <t>Gesamtbetrag der Deckungswerte, welche die Anforderungen von § 4 Abs. 1a S. 3 PfandBG erfüllen (Liquiditätsdeckung)</t>
        </is>
      </c>
      <c r="C32" s="248" t="inlineStr">
        <is>
          <t>(Mio. €)</t>
        </is>
      </c>
      <c r="D32" s="214" t="n">
        <v>880.8273</v>
      </c>
      <c r="E32" s="215" t="n">
        <v>1547.822</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0.83</v>
      </c>
      <c r="E43" s="215" t="n">
        <v>0.36</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18.5" customHeight="1" s="418" thickBot="1">
      <c r="B10" s="230" t="inlineStr">
        <is>
          <t>ISIN</t>
        </is>
      </c>
      <c r="C10" s="204" t="inlineStr">
        <is>
          <t>(Mio. €)</t>
        </is>
      </c>
      <c r="D10" s="499" t="inlineStr">
        <is>
          <t>DE000BLB3Z54, DE000BLB49K4, DE000BLB5382, DE000BLB6JF8, DE000BLB6JG6, DE000BLB6JK8, DE000BLB6JN2, DE000BLB6JT9, DE000BLB6JV5, DE000BLB6JX1, DE000BLB6J02, DE000BLB9P76, DE000BLB9Q75, DE000BLB9RF5, DE000BLB9RH1, DE000BLB9RS8, DE000BLB9RT6, DE000BLB9R82, DE000BLB9SE6, DE000BLB9SF3, DE000BLB9SH9, DE000BLB9SJ5, DE000BLB9SK3, DE000BLB9SN7, DE000BLB9S99, DE000BLB9TJ3, DE000BLB9TM7, DE000BLB9T98, XS2533544701</t>
        </is>
      </c>
      <c r="E10" s="500" t="inlineStr">
        <is>
          <t>DE000BLB0SP1, DE000BLB2FX8, DE000BLB3Z54, DE000BLB49K4, DE000BLB5382, DE000BLB6JF8, DE000BLB6JG6, DE000BLB6JK8, DE000BLB6JN2, DE000BLB6JT9, DE000BLB7R92, DE000BLB9NQ1, DE000BLB9NZ2, DE000BLB9N03, DE000BLB9P76, DE000BLB9Q75, DE000BLB9RF5, DE000BLB9RH1, DE000BLB9RS8, DE000BLB9RT6, DE000BLB9R17, DE000BLB9R25, DE000BLB9R74, DE000BLB9R82, DE000BLB9R90, DE000BLB9SE6, DE000BLB9SF3, DE000BLB9SH9, DE000BLB9SJ5, DE000BLB9SK3, DE000BLB9SN7, XS2533544701</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60.5" customHeight="1" s="418" thickBot="1">
      <c r="B15" s="230" t="inlineStr">
        <is>
          <t>ISIN</t>
        </is>
      </c>
      <c r="C15" s="204" t="inlineStr">
        <is>
          <t>(Mio. €)</t>
        </is>
      </c>
      <c r="D15" s="499" t="inlineStr">
        <is>
          <t>DE000BLB12E5, DE000BLB12F2, DE000BLB12G0, DE000BLB2TQ3, DE000BLB2WB9, DE000BLB2538, DE000BLB2579, DE000BLB2850, DE000BLB29P5, DE000BLB3B94, DE000BLB35M9, DE000BLB4Q39, DE000BLB4S78, DE000BLB4VD3, DE000BLB5FD3, DE000BLB5GT7, DE000BLB6H53, DE000BLB6H95, DE000BLB6JB7, DE000BLB6JC5, DE000BLB6JD3, DE000BLB6JE1, DE000BLB6JH4, DE000BLB6JL6, DE000BLB6JM4, DE000BLB6JP7, DE000BLB6JQ5, DE000BLB6JR3, DE000BLB6JY9, DE000BLB9SG1, XS2069965015, XS2072844918, XS2422922943, XS2507957186</t>
        </is>
      </c>
      <c r="E15" s="500" t="inlineStr">
        <is>
          <t>DE000BLB03J3, DE000BLB12E5, DE000BLB12F2, DE000BLB12G0, DE000BLB2H24, DE000BLB2JD2, DE000BLB2LF3, DE000BLB2TQ3, DE000BLB2TY7, DE000BLB2V67, DE000BLB2WB9, DE000BLB2520,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DE000BLB9NN8, DE000BLB9NP3, DE000BLB9NS7, DE000BLB9SG1, XS2069965015, XS2072844918, XS2422922943, XS2507957186</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24.01.2024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Bayerische Landesbank</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210</v>
      </c>
      <c r="E11" s="45" t="n">
        <v>2596.925193</v>
      </c>
      <c r="F11" s="44" t="n">
        <v>1550.5</v>
      </c>
      <c r="G11" s="45" t="n">
        <v>2188.6628</v>
      </c>
      <c r="I11" s="44" t="n">
        <v>0</v>
      </c>
      <c r="J11" s="45" t="n">
        <v>0</v>
      </c>
    </row>
    <row r="12" ht="12.75" customHeight="1" s="418">
      <c r="A12" s="17" t="n">
        <v>0</v>
      </c>
      <c r="B12" s="412" t="inlineStr">
        <is>
          <t>&gt; 0,5 Jahre und &lt;= 1 Jahr</t>
        </is>
      </c>
      <c r="C12" s="413" t="n"/>
      <c r="D12" s="44" t="n">
        <v>785.746606</v>
      </c>
      <c r="E12" s="45" t="n">
        <v>772.5469009999999</v>
      </c>
      <c r="F12" s="44" t="n">
        <v>510</v>
      </c>
      <c r="G12" s="45" t="n">
        <v>1385.9874</v>
      </c>
      <c r="I12" s="44" t="n">
        <v>0</v>
      </c>
      <c r="J12" s="45" t="n">
        <v>0</v>
      </c>
    </row>
    <row r="13" ht="12.75" customHeight="1" s="418">
      <c r="A13" s="17" t="n"/>
      <c r="B13" s="412" t="inlineStr">
        <is>
          <t>&gt; 1 Jahr und &lt;= 1,5 Jahre</t>
        </is>
      </c>
      <c r="C13" s="413" t="n"/>
      <c r="D13" s="44" t="n">
        <v>885.997738</v>
      </c>
      <c r="E13" s="45" t="n">
        <v>754.216143</v>
      </c>
      <c r="F13" s="44" t="n">
        <v>1710</v>
      </c>
      <c r="G13" s="45" t="n">
        <v>921.7491</v>
      </c>
      <c r="I13" s="44" t="n">
        <v>210</v>
      </c>
      <c r="J13" s="45" t="n">
        <v>1550.5</v>
      </c>
    </row>
    <row r="14" ht="12.75" customHeight="1" s="418">
      <c r="A14" s="17" t="n">
        <v>0</v>
      </c>
      <c r="B14" s="412" t="inlineStr">
        <is>
          <t>&gt; 1,5 Jahre und &lt;= 2 Jahre</t>
        </is>
      </c>
      <c r="C14" s="412" t="n"/>
      <c r="D14" s="46" t="n">
        <v>520</v>
      </c>
      <c r="E14" s="217" t="n">
        <v>1102.194492</v>
      </c>
      <c r="F14" s="46" t="n">
        <v>790.6337</v>
      </c>
      <c r="G14" s="217" t="n">
        <v>1128.3661</v>
      </c>
      <c r="I14" s="44" t="n">
        <v>785.746606</v>
      </c>
      <c r="J14" s="45" t="n">
        <v>510</v>
      </c>
    </row>
    <row r="15" ht="12.75" customHeight="1" s="418">
      <c r="A15" s="17" t="n">
        <v>0</v>
      </c>
      <c r="B15" s="412" t="inlineStr">
        <is>
          <t>&gt; 2 Jahre und &lt;= 3 Jahre</t>
        </is>
      </c>
      <c r="C15" s="412" t="n"/>
      <c r="D15" s="46" t="n">
        <v>646</v>
      </c>
      <c r="E15" s="217" t="n">
        <v>1666.053759</v>
      </c>
      <c r="F15" s="46" t="n">
        <v>1315.5</v>
      </c>
      <c r="G15" s="217" t="n">
        <v>1581.5827</v>
      </c>
      <c r="I15" s="44" t="n">
        <v>1405.997738</v>
      </c>
      <c r="J15" s="45" t="n">
        <v>2500.6337</v>
      </c>
    </row>
    <row r="16" ht="12.75" customHeight="1" s="418">
      <c r="A16" s="17" t="n">
        <v>0</v>
      </c>
      <c r="B16" s="412" t="inlineStr">
        <is>
          <t>&gt; 3 Jahre und &lt;= 4 Jahre</t>
        </is>
      </c>
      <c r="C16" s="412" t="n"/>
      <c r="D16" s="46" t="n">
        <v>1285.5</v>
      </c>
      <c r="E16" s="217" t="n">
        <v>1125.336403</v>
      </c>
      <c r="F16" s="46" t="n">
        <v>649</v>
      </c>
      <c r="G16" s="217" t="n">
        <v>1507.7046</v>
      </c>
      <c r="I16" s="44" t="n">
        <v>646</v>
      </c>
      <c r="J16" s="45" t="n">
        <v>1315.5</v>
      </c>
    </row>
    <row r="17" ht="12.75" customHeight="1" s="418">
      <c r="A17" s="17" t="n">
        <v>0</v>
      </c>
      <c r="B17" s="412" t="inlineStr">
        <is>
          <t>&gt; 4 Jahre und &lt;= 5 Jahre</t>
        </is>
      </c>
      <c r="C17" s="412" t="n"/>
      <c r="D17" s="46" t="n">
        <v>1019</v>
      </c>
      <c r="E17" s="217" t="n">
        <v>1671.551401</v>
      </c>
      <c r="F17" s="46" t="n">
        <v>755.5</v>
      </c>
      <c r="G17" s="217" t="n">
        <v>821.7459</v>
      </c>
      <c r="I17" s="44" t="n">
        <v>1285.5</v>
      </c>
      <c r="J17" s="45" t="n">
        <v>649</v>
      </c>
    </row>
    <row r="18" ht="12.75" customHeight="1" s="418">
      <c r="A18" s="17" t="n">
        <v>0</v>
      </c>
      <c r="B18" s="412" t="inlineStr">
        <is>
          <t>&gt; 5 Jahre und &lt;= 10 Jahre</t>
        </is>
      </c>
      <c r="C18" s="413" t="n"/>
      <c r="D18" s="44" t="n">
        <v>1844.5</v>
      </c>
      <c r="E18" s="45" t="n">
        <v>1221.562223</v>
      </c>
      <c r="F18" s="44" t="n">
        <v>1375.5</v>
      </c>
      <c r="G18" s="45" t="n">
        <v>2804.2665</v>
      </c>
      <c r="I18" s="44" t="n">
        <v>2852.5</v>
      </c>
      <c r="J18" s="45" t="n">
        <v>2091</v>
      </c>
    </row>
    <row r="19" ht="12.75" customHeight="1" s="418">
      <c r="A19" s="17" t="n">
        <v>0</v>
      </c>
      <c r="B19" s="412" t="inlineStr">
        <is>
          <t>&gt; 10 Jahre</t>
        </is>
      </c>
      <c r="C19" s="413" t="n"/>
      <c r="D19" s="44" t="n">
        <v>92.5</v>
      </c>
      <c r="E19" s="45" t="n">
        <v>112.589021</v>
      </c>
      <c r="F19" s="44" t="n">
        <v>45</v>
      </c>
      <c r="G19" s="45" t="n">
        <v>188.9836</v>
      </c>
      <c r="I19" s="44" t="n">
        <v>103.5</v>
      </c>
      <c r="J19" s="45" t="n">
        <v>85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1056.388</v>
      </c>
      <c r="E24" s="45" t="n">
        <v>2991.919653</v>
      </c>
      <c r="F24" s="44" t="n">
        <v>1369.6494</v>
      </c>
      <c r="G24" s="45" t="n">
        <v>2447.5704</v>
      </c>
      <c r="I24" s="44" t="n">
        <v>0</v>
      </c>
      <c r="J24" s="45" t="n">
        <v>0</v>
      </c>
    </row>
    <row r="25" ht="12.75" customHeight="1" s="418">
      <c r="A25" s="17" t="n"/>
      <c r="B25" s="412" t="inlineStr">
        <is>
          <t>&gt; 0,5 Jahre und &lt;= 1 Jahr</t>
        </is>
      </c>
      <c r="C25" s="413" t="n"/>
      <c r="D25" s="44" t="n">
        <v>1548.863373</v>
      </c>
      <c r="E25" s="45" t="n">
        <v>1031.935</v>
      </c>
      <c r="F25" s="44" t="n">
        <v>1145.578</v>
      </c>
      <c r="G25" s="45" t="n">
        <v>1318.7806</v>
      </c>
      <c r="I25" s="44" t="n">
        <v>0</v>
      </c>
      <c r="J25" s="45" t="n">
        <v>0</v>
      </c>
    </row>
    <row r="26" ht="12.75" customHeight="1" s="418">
      <c r="A26" s="17" t="n">
        <v>1</v>
      </c>
      <c r="B26" s="412" t="inlineStr">
        <is>
          <t>&gt; 1 Jahr und &lt;= 1,5 Jahre</t>
        </is>
      </c>
      <c r="C26" s="413" t="n"/>
      <c r="D26" s="44" t="n">
        <v>1263.174966</v>
      </c>
      <c r="E26" s="45" t="n">
        <v>1683.430308</v>
      </c>
      <c r="F26" s="44" t="n">
        <v>1056.388</v>
      </c>
      <c r="G26" s="45" t="n">
        <v>1591.3697</v>
      </c>
      <c r="I26" s="44" t="n">
        <v>1056.388</v>
      </c>
      <c r="J26" s="45" t="n">
        <v>1369.6494</v>
      </c>
    </row>
    <row r="27" ht="12.75" customHeight="1" s="418">
      <c r="A27" s="17" t="n">
        <v>1</v>
      </c>
      <c r="B27" s="412" t="inlineStr">
        <is>
          <t>&gt; 1,5 Jahre und &lt;= 2 Jahre</t>
        </is>
      </c>
      <c r="C27" s="412" t="n"/>
      <c r="D27" s="46" t="n">
        <v>745</v>
      </c>
      <c r="E27" s="217" t="n">
        <v>794.5627959999999</v>
      </c>
      <c r="F27" s="46" t="n">
        <v>1639.7014</v>
      </c>
      <c r="G27" s="217" t="n">
        <v>1183.2746</v>
      </c>
      <c r="I27" s="44" t="n">
        <v>1548.863373</v>
      </c>
      <c r="J27" s="45" t="n">
        <v>1145.578</v>
      </c>
    </row>
    <row r="28" ht="12.75" customHeight="1" s="418">
      <c r="A28" s="17" t="n">
        <v>1</v>
      </c>
      <c r="B28" s="412" t="inlineStr">
        <is>
          <t>&gt; 2 Jahre und &lt;= 3 Jahre</t>
        </is>
      </c>
      <c r="C28" s="412" t="n"/>
      <c r="D28" s="46" t="n">
        <v>1833.522218</v>
      </c>
      <c r="E28" s="217" t="n">
        <v>1635.932112</v>
      </c>
      <c r="F28" s="46" t="n">
        <v>1931.433</v>
      </c>
      <c r="G28" s="217" t="n">
        <v>1718.2175</v>
      </c>
      <c r="I28" s="44" t="n">
        <v>2008.174966</v>
      </c>
      <c r="J28" s="45" t="n">
        <v>2696.0894</v>
      </c>
    </row>
    <row r="29" ht="12.75" customHeight="1" s="418">
      <c r="A29" s="17" t="n">
        <v>1</v>
      </c>
      <c r="B29" s="412" t="inlineStr">
        <is>
          <t>&gt; 3 Jahre und &lt;= 4 Jahre</t>
        </is>
      </c>
      <c r="C29" s="412" t="n"/>
      <c r="D29" s="46" t="n">
        <v>689.549774</v>
      </c>
      <c r="E29" s="217" t="n">
        <v>1595.783302</v>
      </c>
      <c r="F29" s="46" t="n">
        <v>1545.7775</v>
      </c>
      <c r="G29" s="217" t="n">
        <v>1573.9783</v>
      </c>
      <c r="I29" s="44" t="n">
        <v>1833.522218</v>
      </c>
      <c r="J29" s="45" t="n">
        <v>1931.433</v>
      </c>
    </row>
    <row r="30" ht="12.75" customHeight="1" s="418">
      <c r="A30" s="17" t="n">
        <v>1</v>
      </c>
      <c r="B30" s="412" t="inlineStr">
        <is>
          <t>&gt; 4 Jahre und &lt;= 5 Jahre</t>
        </is>
      </c>
      <c r="C30" s="412" t="n"/>
      <c r="D30" s="46" t="n">
        <v>1105.892271</v>
      </c>
      <c r="E30" s="217" t="n">
        <v>1837.842282</v>
      </c>
      <c r="F30" s="46" t="n">
        <v>689.8755</v>
      </c>
      <c r="G30" s="217" t="n">
        <v>1427.017</v>
      </c>
      <c r="I30" s="44" t="n">
        <v>689.549774</v>
      </c>
      <c r="J30" s="45" t="n">
        <v>1545.7775</v>
      </c>
    </row>
    <row r="31" ht="12.75" customHeight="1" s="418">
      <c r="A31" s="17" t="n">
        <v>1</v>
      </c>
      <c r="B31" s="412" t="inlineStr">
        <is>
          <t>&gt; 5 Jahre und &lt;= 10 Jahre</t>
        </is>
      </c>
      <c r="C31" s="413" t="n"/>
      <c r="D31" s="44" t="n">
        <v>3910.723158</v>
      </c>
      <c r="E31" s="45" t="n">
        <v>5421.625704</v>
      </c>
      <c r="F31" s="44" t="n">
        <v>4287.481900000001</v>
      </c>
      <c r="G31" s="45" t="n">
        <v>5982.3624</v>
      </c>
      <c r="I31" s="44" t="n">
        <v>4332.20842</v>
      </c>
      <c r="J31" s="45" t="n">
        <v>4437.1073</v>
      </c>
    </row>
    <row r="32" ht="12.75" customHeight="1" s="418">
      <c r="B32" s="412" t="inlineStr">
        <is>
          <t>&gt; 10 Jahre</t>
        </is>
      </c>
      <c r="C32" s="413" t="n"/>
      <c r="D32" s="44" t="n">
        <v>2321.32722</v>
      </c>
      <c r="E32" s="45" t="n">
        <v>6554.973363</v>
      </c>
      <c r="F32" s="44" t="n">
        <v>2464.5398</v>
      </c>
      <c r="G32" s="45" t="n">
        <v>7036.291</v>
      </c>
      <c r="I32" s="44" t="n">
        <v>3005.734229</v>
      </c>
      <c r="J32" s="45" t="n">
        <v>3004.79</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1.408304</v>
      </c>
      <c r="E9" s="54" t="n">
        <v>1.4963</v>
      </c>
    </row>
    <row r="10" ht="12.75" customHeight="1" s="418">
      <c r="A10" s="17" t="n">
        <v>0</v>
      </c>
      <c r="B10" s="55" t="inlineStr">
        <is>
          <t>Mehr als 300 Tsd. € bis einschließlich 1 Mio. €</t>
        </is>
      </c>
      <c r="C10" s="55" t="n"/>
      <c r="D10" s="44" t="n">
        <v>16.1003</v>
      </c>
      <c r="E10" s="54" t="n">
        <v>18.2736</v>
      </c>
    </row>
    <row r="11" ht="12.75" customHeight="1" s="418">
      <c r="A11" s="17" t="n"/>
      <c r="B11" s="55" t="inlineStr">
        <is>
          <t>Mehr als 1 Mio. € bis einschließlich 10 Mio. €</t>
        </is>
      </c>
      <c r="C11" s="55" t="n"/>
      <c r="D11" s="44" t="n">
        <v>1234.278329</v>
      </c>
      <c r="E11" s="54" t="n">
        <v>1324.9746</v>
      </c>
    </row>
    <row r="12" ht="12.75" customHeight="1" s="418">
      <c r="A12" s="17" t="n">
        <v>0</v>
      </c>
      <c r="B12" s="55" t="inlineStr">
        <is>
          <t>Mehr als 10 Mio. €</t>
        </is>
      </c>
      <c r="C12" s="55" t="n"/>
      <c r="D12" s="44" t="n">
        <v>9064.688602</v>
      </c>
      <c r="E12" s="54" t="n">
        <v>9482.3045</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3734.61429</v>
      </c>
      <c r="E21" s="45" t="n">
        <v>3817.4418</v>
      </c>
    </row>
    <row r="22" ht="12.75" customHeight="1" s="418">
      <c r="A22" s="17" t="n">
        <v>1</v>
      </c>
      <c r="B22" s="55" t="inlineStr">
        <is>
          <t>Mehr als 10 Mio. € bis einschließlich 100 Mio. €</t>
        </is>
      </c>
      <c r="C22" s="55" t="n"/>
      <c r="D22" s="46" t="n">
        <v>5723.192196000001</v>
      </c>
      <c r="E22" s="57" t="n">
        <v>6665.319</v>
      </c>
    </row>
    <row r="23" ht="12.75" customHeight="1" s="418">
      <c r="A23" s="17" t="n">
        <v>1</v>
      </c>
      <c r="B23" s="55" t="inlineStr">
        <is>
          <t>Mehr als 100 Mio. €</t>
        </is>
      </c>
      <c r="C23" s="60" t="n"/>
      <c r="D23" s="61" t="n">
        <v>13267.698034</v>
      </c>
      <c r="E23" s="62" t="n">
        <v>13322.6011</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4.731741</v>
      </c>
      <c r="H16" s="84" t="n">
        <v>0</v>
      </c>
      <c r="I16" s="84" t="n">
        <v>1524.788774</v>
      </c>
      <c r="J16" s="84" t="n">
        <v>22.338076</v>
      </c>
      <c r="K16" s="84" t="n">
        <v>36.620414</v>
      </c>
      <c r="L16" s="84">
        <f>SUM(M16:R16)</f>
        <v/>
      </c>
      <c r="M16" s="84" t="n">
        <v>3955.863157</v>
      </c>
      <c r="N16" s="84" t="n">
        <v>1604.153717</v>
      </c>
      <c r="O16" s="84" t="n">
        <v>112.674337</v>
      </c>
      <c r="P16" s="84" t="n">
        <v>2635.390999</v>
      </c>
      <c r="Q16" s="84" t="n">
        <v>419.9143250000001</v>
      </c>
      <c r="R16" s="84" t="n">
        <v>0</v>
      </c>
      <c r="S16" s="85" t="n">
        <v>0</v>
      </c>
      <c r="T16" s="270" t="n">
        <v>0</v>
      </c>
    </row>
    <row r="17" ht="12.75" customHeight="1" s="418">
      <c r="C17" s="80" t="n"/>
      <c r="D17" s="258">
        <f>"Jahr "&amp;(AktJahr-1)</f>
        <v/>
      </c>
      <c r="E17" s="271">
        <f>F17+L17</f>
        <v/>
      </c>
      <c r="F17" s="86">
        <f>SUM(G17:K17)</f>
        <v/>
      </c>
      <c r="G17" s="86" t="n">
        <v>4.761</v>
      </c>
      <c r="H17" s="86" t="n">
        <v>0</v>
      </c>
      <c r="I17" s="86" t="n">
        <v>1522.4547</v>
      </c>
      <c r="J17" s="86" t="n">
        <v>0.1759</v>
      </c>
      <c r="K17" s="86" t="n">
        <v>33.3912</v>
      </c>
      <c r="L17" s="86">
        <f>SUM(M17:R17)</f>
        <v/>
      </c>
      <c r="M17" s="86" t="n">
        <v>4300.557</v>
      </c>
      <c r="N17" s="86" t="n">
        <v>1945.5557</v>
      </c>
      <c r="O17" s="86" t="n">
        <v>106.6861</v>
      </c>
      <c r="P17" s="86" t="n">
        <v>2554.597000000001</v>
      </c>
      <c r="Q17" s="86" t="n">
        <v>358.8675</v>
      </c>
      <c r="R17" s="86" t="n">
        <v>0</v>
      </c>
      <c r="S17" s="87" t="n">
        <v>0</v>
      </c>
      <c r="T17" s="272" t="n">
        <v>0</v>
      </c>
    </row>
    <row r="18" ht="12.75" customHeight="1" s="418">
      <c r="B18" s="13" t="inlineStr">
        <is>
          <t>DE</t>
        </is>
      </c>
      <c r="C18" s="82" t="inlineStr">
        <is>
          <t>Deutschland</t>
        </is>
      </c>
      <c r="D18" s="257">
        <f>$D$16</f>
        <v/>
      </c>
      <c r="E18" s="269">
        <f>F18+L18</f>
        <v/>
      </c>
      <c r="F18" s="84">
        <f>SUM(G18:K18)</f>
        <v/>
      </c>
      <c r="G18" s="84" t="n">
        <v>0.011741</v>
      </c>
      <c r="H18" s="84" t="n">
        <v>0</v>
      </c>
      <c r="I18" s="84" t="n">
        <v>1524.788774</v>
      </c>
      <c r="J18" s="84" t="n">
        <v>22.338076</v>
      </c>
      <c r="K18" s="84" t="n">
        <v>36.620414</v>
      </c>
      <c r="L18" s="84">
        <f>SUM(M18:R18)</f>
        <v/>
      </c>
      <c r="M18" s="84" t="n">
        <v>1208.876449</v>
      </c>
      <c r="N18" s="84" t="n">
        <v>836.861213</v>
      </c>
      <c r="O18" s="84" t="n">
        <v>112.674337</v>
      </c>
      <c r="P18" s="84" t="n">
        <v>1339.454474</v>
      </c>
      <c r="Q18" s="84" t="n">
        <v>350.3550500000001</v>
      </c>
      <c r="R18" s="84" t="n">
        <v>0</v>
      </c>
      <c r="S18" s="85" t="n">
        <v>0</v>
      </c>
      <c r="T18" s="270" t="n">
        <v>0</v>
      </c>
    </row>
    <row r="19" ht="12.75" customHeight="1" s="418">
      <c r="C19" s="80" t="n"/>
      <c r="D19" s="258">
        <f>$D$17</f>
        <v/>
      </c>
      <c r="E19" s="271">
        <f>F19+L19</f>
        <v/>
      </c>
      <c r="F19" s="86">
        <f>SUM(G19:K19)</f>
        <v/>
      </c>
      <c r="G19" s="86" t="n">
        <v>0.041</v>
      </c>
      <c r="H19" s="86" t="n">
        <v>0</v>
      </c>
      <c r="I19" s="86" t="n">
        <v>1522.4547</v>
      </c>
      <c r="J19" s="86" t="n">
        <v>0.1759</v>
      </c>
      <c r="K19" s="86" t="n">
        <v>33.3912</v>
      </c>
      <c r="L19" s="86">
        <f>SUM(M19:R19)</f>
        <v/>
      </c>
      <c r="M19" s="86" t="n">
        <v>1633.8411</v>
      </c>
      <c r="N19" s="86" t="n">
        <v>1183.2586</v>
      </c>
      <c r="O19" s="86" t="n">
        <v>106.6861</v>
      </c>
      <c r="P19" s="86" t="n">
        <v>1443.6908</v>
      </c>
      <c r="Q19" s="86" t="n">
        <v>276.1164</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76.83</v>
      </c>
      <c r="N20" s="84" t="n">
        <v>6.96</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86.42</v>
      </c>
      <c r="N21" s="86" t="n">
        <v>6.96</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9.515000000000001</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942.8589109999999</v>
      </c>
      <c r="N30" s="84" t="n">
        <v>90.366715</v>
      </c>
      <c r="O30" s="84" t="n">
        <v>0</v>
      </c>
      <c r="P30" s="84" t="n">
        <v>120.241503</v>
      </c>
      <c r="Q30" s="84" t="n">
        <v>49.66144</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1080.2642</v>
      </c>
      <c r="N31" s="86" t="n">
        <v>105.4867</v>
      </c>
      <c r="O31" s="86" t="n">
        <v>0</v>
      </c>
      <c r="P31" s="86" t="n">
        <v>143.5249</v>
      </c>
      <c r="Q31" s="86" t="n">
        <v>73.8233</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87.254312</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97.2801</v>
      </c>
      <c r="N35" s="86" t="n">
        <v>31.4568</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35.09925</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405.823064</v>
      </c>
      <c r="N38" s="84" t="n">
        <v>237.610486</v>
      </c>
      <c r="O38" s="84" t="n">
        <v>0</v>
      </c>
      <c r="P38" s="84" t="n">
        <v>156.305</v>
      </c>
      <c r="Q38" s="84" t="n">
        <v>14.916</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348.341</v>
      </c>
      <c r="N39" s="86" t="n">
        <v>221.0504</v>
      </c>
      <c r="O39" s="86" t="n">
        <v>0</v>
      </c>
      <c r="P39" s="86" t="n">
        <v>86.39989999999999</v>
      </c>
      <c r="Q39" s="86" t="n">
        <v>8.9278</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30.4</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30.4</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4.72</v>
      </c>
      <c r="H50" s="84" t="n">
        <v>0</v>
      </c>
      <c r="I50" s="84" t="n">
        <v>0</v>
      </c>
      <c r="J50" s="84" t="n">
        <v>0</v>
      </c>
      <c r="K50" s="84" t="n">
        <v>0</v>
      </c>
      <c r="L50" s="84">
        <f>SUM(M50:R50)</f>
        <v/>
      </c>
      <c r="M50" s="84" t="n">
        <v>374.597891</v>
      </c>
      <c r="N50" s="84" t="n">
        <v>35.919998</v>
      </c>
      <c r="O50" s="84" t="n">
        <v>0</v>
      </c>
      <c r="P50" s="84" t="n">
        <v>158.46</v>
      </c>
      <c r="Q50" s="84" t="n">
        <v>0</v>
      </c>
      <c r="R50" s="84" t="n">
        <v>0</v>
      </c>
      <c r="S50" s="85" t="n">
        <v>0</v>
      </c>
      <c r="T50" s="270" t="n">
        <v>0</v>
      </c>
    </row>
    <row r="51" ht="12.75" customHeight="1" s="418">
      <c r="C51" s="80" t="n"/>
      <c r="D51" s="258">
        <f>$D$17</f>
        <v/>
      </c>
      <c r="E51" s="271">
        <f>F51+L51</f>
        <v/>
      </c>
      <c r="F51" s="86">
        <f>SUM(G51:K51)</f>
        <v/>
      </c>
      <c r="G51" s="86" t="n">
        <v>4.72</v>
      </c>
      <c r="H51" s="86" t="n">
        <v>0</v>
      </c>
      <c r="I51" s="86" t="n">
        <v>0</v>
      </c>
      <c r="J51" s="86" t="n">
        <v>0</v>
      </c>
      <c r="K51" s="86" t="n">
        <v>0</v>
      </c>
      <c r="L51" s="86">
        <f>SUM(M51:R51)</f>
        <v/>
      </c>
      <c r="M51" s="86" t="n">
        <v>391.0587</v>
      </c>
      <c r="N51" s="86" t="n">
        <v>24.5799</v>
      </c>
      <c r="O51" s="86" t="n">
        <v>0</v>
      </c>
      <c r="P51" s="86" t="n">
        <v>147.18</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20.54911</v>
      </c>
      <c r="O52" s="84" t="n">
        <v>0</v>
      </c>
      <c r="P52" s="84" t="n">
        <v>14.4948</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19.008</v>
      </c>
      <c r="N53" s="86" t="n">
        <v>37.1975</v>
      </c>
      <c r="O53" s="86" t="n">
        <v>0</v>
      </c>
      <c r="P53" s="86" t="n">
        <v>14.4948</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150.18</v>
      </c>
      <c r="N54" s="84" t="n">
        <v>169.015868</v>
      </c>
      <c r="O54" s="84" t="n">
        <v>0</v>
      </c>
      <c r="P54" s="84" t="n">
        <v>219.54</v>
      </c>
      <c r="Q54" s="84" t="n">
        <v>4.981835</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150.12</v>
      </c>
      <c r="N55" s="86" t="n">
        <v>174.1679</v>
      </c>
      <c r="O55" s="86" t="n">
        <v>0</v>
      </c>
      <c r="P55" s="86" t="n">
        <v>262.7399</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35.526316</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1.741493</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2.1818</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95.96599999999999</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48.6</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123.385</v>
      </c>
      <c r="N68" s="84" t="n">
        <v>34.109662</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124.055</v>
      </c>
      <c r="N69" s="86" t="n">
        <v>34.9328</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23.378964</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22.1488</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511.04328</v>
      </c>
      <c r="N86" s="84" t="n">
        <v>51.674208</v>
      </c>
      <c r="O86" s="84" t="n">
        <v>0</v>
      </c>
      <c r="P86" s="84" t="n">
        <v>591.3689059999999</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339.7689</v>
      </c>
      <c r="N87" s="86" t="n">
        <v>53.5345</v>
      </c>
      <c r="O87" s="86" t="n">
        <v>0</v>
      </c>
      <c r="P87" s="86" t="n">
        <v>456.5667</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1674.815585</v>
      </c>
      <c r="G12" s="121" t="n">
        <v>47.33233600000001</v>
      </c>
      <c r="H12" s="84" t="n">
        <v>2049.784007</v>
      </c>
      <c r="I12" s="84" t="n">
        <v>10258.254009</v>
      </c>
      <c r="J12" s="85" t="n">
        <v>1695.958119</v>
      </c>
      <c r="K12" s="121" t="n">
        <v>1674.815585</v>
      </c>
      <c r="L12" s="84" t="n">
        <v>6569.777332000001</v>
      </c>
      <c r="M12" s="84" t="n">
        <v>290.68423</v>
      </c>
      <c r="N12" s="270" t="n">
        <v>138.898899</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1640.0705</v>
      </c>
      <c r="G13" s="125" t="n">
        <v>51.1089</v>
      </c>
      <c r="H13" s="126" t="n">
        <v>3143.5571</v>
      </c>
      <c r="I13" s="126" t="n">
        <v>10177.3661</v>
      </c>
      <c r="J13" s="127" t="n">
        <v>1732.0727</v>
      </c>
      <c r="K13" s="125" t="n">
        <v>1685.0705</v>
      </c>
      <c r="L13" s="126" t="n">
        <v>6477.754</v>
      </c>
      <c r="M13" s="126" t="n">
        <v>316.7911</v>
      </c>
      <c r="N13" s="290" t="n">
        <v>221.6404</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1089.470953</v>
      </c>
      <c r="G14" s="121" t="n">
        <v>47.33233600000001</v>
      </c>
      <c r="H14" s="84" t="n">
        <v>2049.784007</v>
      </c>
      <c r="I14" s="84" t="n">
        <v>10182.18881</v>
      </c>
      <c r="J14" s="85" t="n">
        <v>1625.306753</v>
      </c>
      <c r="K14" s="121" t="n">
        <v>1089.470953</v>
      </c>
      <c r="L14" s="84" t="n">
        <v>6469.777332000001</v>
      </c>
      <c r="M14" s="84" t="n">
        <v>290.68423</v>
      </c>
      <c r="N14" s="270" t="n">
        <v>138.898899</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1034.7466</v>
      </c>
      <c r="G15" s="125" t="n">
        <v>51.1089</v>
      </c>
      <c r="H15" s="126" t="n">
        <v>3126.6449</v>
      </c>
      <c r="I15" s="126" t="n">
        <v>9550.127500000001</v>
      </c>
      <c r="J15" s="127" t="n">
        <v>1643.1858</v>
      </c>
      <c r="K15" s="125" t="n">
        <v>1034.7466</v>
      </c>
      <c r="L15" s="126" t="n">
        <v>6377.754</v>
      </c>
      <c r="M15" s="126" t="n">
        <v>316.7911</v>
      </c>
      <c r="N15" s="290" t="n">
        <v>221.6404</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14.346174</v>
      </c>
      <c r="G16" s="121" t="n">
        <v>0</v>
      </c>
      <c r="H16" s="84" t="n">
        <v>0</v>
      </c>
      <c r="I16" s="84" t="n">
        <v>0</v>
      </c>
      <c r="J16" s="85" t="n">
        <v>0</v>
      </c>
      <c r="K16" s="121" t="n">
        <v>14.346174</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21.5192</v>
      </c>
      <c r="G17" s="125" t="n">
        <v>0</v>
      </c>
      <c r="H17" s="126" t="n">
        <v>0</v>
      </c>
      <c r="I17" s="126" t="n">
        <v>0</v>
      </c>
      <c r="J17" s="127" t="n">
        <v>0</v>
      </c>
      <c r="K17" s="125" t="n">
        <v>21.5192</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18.810156</v>
      </c>
      <c r="G20" s="121" t="n">
        <v>0</v>
      </c>
      <c r="H20" s="84" t="n">
        <v>0</v>
      </c>
      <c r="I20" s="84" t="n">
        <v>0</v>
      </c>
      <c r="J20" s="85" t="n">
        <v>0</v>
      </c>
      <c r="K20" s="121" t="n">
        <v>18.810156</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22.2301</v>
      </c>
      <c r="G21" s="125" t="n">
        <v>0</v>
      </c>
      <c r="H21" s="126" t="n">
        <v>0</v>
      </c>
      <c r="I21" s="126" t="n">
        <v>0</v>
      </c>
      <c r="J21" s="127" t="n">
        <v>0</v>
      </c>
      <c r="K21" s="125" t="n">
        <v>22.2301</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34.45825499999999</v>
      </c>
      <c r="G24" s="121" t="n">
        <v>0</v>
      </c>
      <c r="H24" s="84" t="n">
        <v>0</v>
      </c>
      <c r="I24" s="84" t="n">
        <v>0</v>
      </c>
      <c r="J24" s="85" t="n">
        <v>0</v>
      </c>
      <c r="K24" s="121" t="n">
        <v>34.45825499999999</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33.5378</v>
      </c>
      <c r="G25" s="125" t="n">
        <v>0</v>
      </c>
      <c r="H25" s="126" t="n">
        <v>0</v>
      </c>
      <c r="I25" s="126" t="n">
        <v>0</v>
      </c>
      <c r="J25" s="127" t="n">
        <v>0</v>
      </c>
      <c r="K25" s="125" t="n">
        <v>33.5378</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113.991962</v>
      </c>
      <c r="G26" s="121" t="n">
        <v>0</v>
      </c>
      <c r="H26" s="84" t="n">
        <v>0</v>
      </c>
      <c r="I26" s="84" t="n">
        <v>0</v>
      </c>
      <c r="J26" s="85" t="n">
        <v>0</v>
      </c>
      <c r="K26" s="121" t="n">
        <v>113.991962</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154.4598</v>
      </c>
      <c r="G27" s="125" t="n">
        <v>0</v>
      </c>
      <c r="H27" s="126" t="n">
        <v>0</v>
      </c>
      <c r="I27" s="126" t="n">
        <v>0</v>
      </c>
      <c r="J27" s="127" t="n">
        <v>0</v>
      </c>
      <c r="K27" s="125" t="n">
        <v>154.4598</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13.730696</v>
      </c>
      <c r="G30" s="121" t="n">
        <v>0</v>
      </c>
      <c r="H30" s="84" t="n">
        <v>0</v>
      </c>
      <c r="I30" s="84" t="n">
        <v>0</v>
      </c>
      <c r="J30" s="85" t="n">
        <v>0</v>
      </c>
      <c r="K30" s="121" t="n">
        <v>13.730696</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47.5561</v>
      </c>
      <c r="G31" s="125" t="n">
        <v>0</v>
      </c>
      <c r="H31" s="126" t="n">
        <v>16.9122</v>
      </c>
      <c r="I31" s="126" t="n">
        <v>547.6193000000001</v>
      </c>
      <c r="J31" s="127" t="n">
        <v>0</v>
      </c>
      <c r="K31" s="125" t="n">
        <v>47.5561</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103.604448</v>
      </c>
      <c r="G46" s="121" t="n">
        <v>0</v>
      </c>
      <c r="H46" s="84" t="n">
        <v>0</v>
      </c>
      <c r="I46" s="84" t="n">
        <v>0</v>
      </c>
      <c r="J46" s="85" t="n">
        <v>0</v>
      </c>
      <c r="K46" s="121" t="n">
        <v>103.604448</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41.3523</v>
      </c>
      <c r="G47" s="125" t="n">
        <v>0</v>
      </c>
      <c r="H47" s="126" t="n">
        <v>0</v>
      </c>
      <c r="I47" s="126" t="n">
        <v>0</v>
      </c>
      <c r="J47" s="127" t="n">
        <v>0</v>
      </c>
      <c r="K47" s="125" t="n">
        <v>41.3523</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10.763674</v>
      </c>
      <c r="G48" s="121" t="n">
        <v>0</v>
      </c>
      <c r="H48" s="84" t="n">
        <v>0</v>
      </c>
      <c r="I48" s="84" t="n">
        <v>68.894048</v>
      </c>
      <c r="J48" s="85" t="n">
        <v>0</v>
      </c>
      <c r="K48" s="121" t="n">
        <v>10.763674</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12.7207</v>
      </c>
      <c r="G49" s="125" t="n">
        <v>0</v>
      </c>
      <c r="H49" s="126" t="n">
        <v>0</v>
      </c>
      <c r="I49" s="126" t="n">
        <v>72.3479</v>
      </c>
      <c r="J49" s="127" t="n">
        <v>0</v>
      </c>
      <c r="K49" s="125" t="n">
        <v>12.7207</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6.988664</v>
      </c>
      <c r="G56" s="121" t="n">
        <v>0</v>
      </c>
      <c r="H56" s="84" t="n">
        <v>0</v>
      </c>
      <c r="I56" s="84" t="n">
        <v>0</v>
      </c>
      <c r="J56" s="85" t="n">
        <v>0</v>
      </c>
      <c r="K56" s="121" t="n">
        <v>6.988664</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6.239</v>
      </c>
      <c r="G57" s="125" t="n">
        <v>0</v>
      </c>
      <c r="H57" s="126" t="n">
        <v>0</v>
      </c>
      <c r="I57" s="126" t="n">
        <v>0</v>
      </c>
      <c r="J57" s="127" t="n">
        <v>0</v>
      </c>
      <c r="K57" s="125" t="n">
        <v>6.239</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45</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1.74328</v>
      </c>
      <c r="G76" s="121" t="n">
        <v>0</v>
      </c>
      <c r="H76" s="84" t="n">
        <v>0</v>
      </c>
      <c r="I76" s="84" t="n">
        <v>0</v>
      </c>
      <c r="J76" s="85" t="n">
        <v>0</v>
      </c>
      <c r="K76" s="121" t="n">
        <v>1.74328</v>
      </c>
      <c r="L76" s="84" t="n">
        <v>100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99.1583</v>
      </c>
      <c r="G77" s="125" t="n">
        <v>0</v>
      </c>
      <c r="H77" s="126" t="n">
        <v>0</v>
      </c>
      <c r="I77" s="126" t="n">
        <v>0</v>
      </c>
      <c r="J77" s="127" t="n">
        <v>0</v>
      </c>
      <c r="K77" s="125" t="n">
        <v>99.1583</v>
      </c>
      <c r="L77" s="126" t="n">
        <v>100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7.171151</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7.2714</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266.907323</v>
      </c>
      <c r="G82" s="121" t="n">
        <v>0</v>
      </c>
      <c r="H82" s="84" t="n">
        <v>0</v>
      </c>
      <c r="I82" s="84" t="n">
        <v>0</v>
      </c>
      <c r="J82" s="85" t="n">
        <v>0</v>
      </c>
      <c r="K82" s="121" t="n">
        <v>266.907323</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166.5506</v>
      </c>
      <c r="G83" s="125" t="n">
        <v>0</v>
      </c>
      <c r="H83" s="126" t="n">
        <v>0</v>
      </c>
      <c r="I83" s="126" t="n">
        <v>0</v>
      </c>
      <c r="J83" s="127" t="n">
        <v>0</v>
      </c>
      <c r="K83" s="125" t="n">
        <v>166.5506</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70.651366</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88.8869</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8.550313000000001</v>
      </c>
      <c r="Q12" s="84" t="n">
        <v>0.095873</v>
      </c>
      <c r="R12" s="84" t="n">
        <v>0.00719</v>
      </c>
      <c r="S12" s="123" t="n">
        <v>0</v>
      </c>
      <c r="T12" s="122">
        <f>SUM(U12:X12)</f>
        <v/>
      </c>
      <c r="U12" s="84" t="n">
        <v>14.870157</v>
      </c>
      <c r="V12" s="84" t="n">
        <v>0.378091</v>
      </c>
      <c r="W12" s="84" t="n">
        <v>0.005752</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5.9362</v>
      </c>
      <c r="Q13" s="126" t="n">
        <v>0.07920000000000001</v>
      </c>
      <c r="R13" s="126" t="n">
        <v>0.0077</v>
      </c>
      <c r="S13" s="129" t="n">
        <v>0</v>
      </c>
      <c r="T13" s="128">
        <f>SUM(U13:X13)</f>
        <v/>
      </c>
      <c r="U13" s="126" t="n">
        <v>19.3378</v>
      </c>
      <c r="V13" s="126" t="n">
        <v>0.2211</v>
      </c>
      <c r="W13" s="126" t="n">
        <v>0.05420000000000001</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4.236637</v>
      </c>
      <c r="Q14" s="84" t="n">
        <v>0.095873</v>
      </c>
      <c r="R14" s="84" t="n">
        <v>0.00719</v>
      </c>
      <c r="S14" s="123" t="n">
        <v>0</v>
      </c>
      <c r="T14" s="122">
        <f>SUM(U14:X14)</f>
        <v/>
      </c>
      <c r="U14" s="84" t="n">
        <v>0</v>
      </c>
      <c r="V14" s="84" t="n">
        <v>0.378091</v>
      </c>
      <c r="W14" s="84" t="n">
        <v>0.005752</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1.3564</v>
      </c>
      <c r="Q15" s="126" t="n">
        <v>0.07920000000000001</v>
      </c>
      <c r="R15" s="126" t="n">
        <v>0.0077</v>
      </c>
      <c r="S15" s="129" t="n">
        <v>0</v>
      </c>
      <c r="T15" s="128">
        <f>SUM(U15:X15)</f>
        <v/>
      </c>
      <c r="U15" s="126" t="n">
        <v>0</v>
      </c>
      <c r="V15" s="126" t="n">
        <v>0.2211</v>
      </c>
      <c r="W15" s="126" t="n">
        <v>0.05420000000000001</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4.285042000000001</v>
      </c>
      <c r="Q16" s="84" t="n">
        <v>0</v>
      </c>
      <c r="R16" s="84" t="n">
        <v>0</v>
      </c>
      <c r="S16" s="123" t="n">
        <v>0</v>
      </c>
      <c r="T16" s="122">
        <f>SUM(U16:X16)</f>
        <v/>
      </c>
      <c r="U16" s="84" t="n">
        <v>14.346174</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4.3967</v>
      </c>
      <c r="Q27" s="126" t="n">
        <v>0</v>
      </c>
      <c r="R27" s="126" t="n">
        <v>0</v>
      </c>
      <c r="S27" s="129" t="n">
        <v>0</v>
      </c>
      <c r="T27" s="128">
        <f>SUM(U27:X27)</f>
        <v/>
      </c>
      <c r="U27" s="126" t="n">
        <v>18.2642</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0.028634</v>
      </c>
      <c r="Q46" s="84" t="n">
        <v>0</v>
      </c>
      <c r="R46" s="84" t="n">
        <v>0</v>
      </c>
      <c r="S46" s="123" t="n">
        <v>0</v>
      </c>
      <c r="T46" s="122">
        <f>SUM(U46:X46)</f>
        <v/>
      </c>
      <c r="U46" s="84" t="n">
        <v>0.523983</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0.1831</v>
      </c>
      <c r="Q47" s="126" t="n">
        <v>0</v>
      </c>
      <c r="R47" s="126" t="n">
        <v>0</v>
      </c>
      <c r="S47" s="129" t="n">
        <v>0</v>
      </c>
      <c r="T47" s="128">
        <f>SUM(U47:X47)</f>
        <v/>
      </c>
      <c r="U47" s="126" t="n">
        <v>1.0736</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706.5</v>
      </c>
      <c r="F13" s="84" t="n">
        <v>0</v>
      </c>
      <c r="G13" s="84" t="n">
        <v>0</v>
      </c>
      <c r="H13" s="123" t="n">
        <v>0</v>
      </c>
      <c r="I13" s="84" t="n">
        <v>0</v>
      </c>
      <c r="J13" s="270" t="n">
        <v>706.5</v>
      </c>
    </row>
    <row r="14" ht="12.75" customHeight="1" s="418">
      <c r="B14" s="153" t="n"/>
      <c r="C14" s="55" t="n"/>
      <c r="D14" s="55">
        <f>"Jahr "&amp;(AktJahr-1)</f>
        <v/>
      </c>
      <c r="E14" s="337" t="n">
        <v>1702</v>
      </c>
      <c r="F14" s="126" t="n">
        <v>0</v>
      </c>
      <c r="G14" s="126" t="n">
        <v>0</v>
      </c>
      <c r="H14" s="129" t="n">
        <v>152</v>
      </c>
      <c r="I14" s="126" t="n">
        <v>0</v>
      </c>
      <c r="J14" s="290" t="n">
        <v>1550</v>
      </c>
    </row>
    <row r="15" ht="12.75" customHeight="1" s="418">
      <c r="B15" s="153" t="inlineStr">
        <is>
          <t>DE</t>
        </is>
      </c>
      <c r="C15" s="82" t="inlineStr">
        <is>
          <t>Deutschland</t>
        </is>
      </c>
      <c r="D15" s="83">
        <f>$D$13</f>
        <v/>
      </c>
      <c r="E15" s="269" t="n">
        <v>706.5</v>
      </c>
      <c r="F15" s="84" t="n">
        <v>0</v>
      </c>
      <c r="G15" s="84" t="n">
        <v>0</v>
      </c>
      <c r="H15" s="123" t="n">
        <v>0</v>
      </c>
      <c r="I15" s="84" t="n">
        <v>0</v>
      </c>
      <c r="J15" s="270" t="n">
        <v>706.5</v>
      </c>
    </row>
    <row r="16" ht="12.75" customHeight="1" s="418">
      <c r="B16" s="153" t="n"/>
      <c r="C16" s="55" t="n"/>
      <c r="D16" s="55">
        <f>$D$14</f>
        <v/>
      </c>
      <c r="E16" s="337" t="n">
        <v>1114</v>
      </c>
      <c r="F16" s="126" t="n">
        <v>0</v>
      </c>
      <c r="G16" s="126" t="n">
        <v>0</v>
      </c>
      <c r="H16" s="129" t="n">
        <v>0</v>
      </c>
      <c r="I16" s="126" t="n">
        <v>0</v>
      </c>
      <c r="J16" s="290" t="n">
        <v>1114</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5</v>
      </c>
      <c r="F26" s="126" t="n">
        <v>0</v>
      </c>
      <c r="G26" s="126" t="n">
        <v>0</v>
      </c>
      <c r="H26" s="129" t="n">
        <v>0</v>
      </c>
      <c r="I26" s="126" t="n">
        <v>0</v>
      </c>
      <c r="J26" s="290" t="n">
        <v>5</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247</v>
      </c>
      <c r="F36" s="126" t="n">
        <v>0</v>
      </c>
      <c r="G36" s="126" t="n">
        <v>0</v>
      </c>
      <c r="H36" s="129" t="n">
        <v>0</v>
      </c>
      <c r="I36" s="126" t="n">
        <v>0</v>
      </c>
      <c r="J36" s="290" t="n">
        <v>247</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9</v>
      </c>
      <c r="F44" s="126" t="n">
        <v>0</v>
      </c>
      <c r="G44" s="126" t="n">
        <v>0</v>
      </c>
      <c r="H44" s="129" t="n">
        <v>0</v>
      </c>
      <c r="I44" s="126" t="n">
        <v>0</v>
      </c>
      <c r="J44" s="290" t="n">
        <v>9</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10</v>
      </c>
      <c r="F52" s="126" t="n">
        <v>0</v>
      </c>
      <c r="G52" s="126" t="n">
        <v>0</v>
      </c>
      <c r="H52" s="129" t="n">
        <v>0</v>
      </c>
      <c r="I52" s="126" t="n">
        <v>0</v>
      </c>
      <c r="J52" s="290" t="n">
        <v>10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63</v>
      </c>
      <c r="F54" s="126" t="n">
        <v>0</v>
      </c>
      <c r="G54" s="126" t="n">
        <v>0</v>
      </c>
      <c r="H54" s="129" t="n">
        <v>0</v>
      </c>
      <c r="I54" s="126" t="n">
        <v>0</v>
      </c>
      <c r="J54" s="290" t="n">
        <v>63</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15</v>
      </c>
      <c r="F60" s="126" t="n">
        <v>0</v>
      </c>
      <c r="G60" s="126" t="n">
        <v>0</v>
      </c>
      <c r="H60" s="129" t="n">
        <v>0</v>
      </c>
      <c r="I60" s="126" t="n">
        <v>0</v>
      </c>
      <c r="J60" s="290" t="n">
        <v>15</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5</v>
      </c>
      <c r="F62" s="126" t="n">
        <v>0</v>
      </c>
      <c r="G62" s="126" t="n">
        <v>0</v>
      </c>
      <c r="H62" s="129" t="n">
        <v>0</v>
      </c>
      <c r="I62" s="126" t="n">
        <v>0</v>
      </c>
      <c r="J62" s="290" t="n">
        <v>5</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63</v>
      </c>
      <c r="F64" s="126" t="n">
        <v>0</v>
      </c>
      <c r="G64" s="126" t="n">
        <v>0</v>
      </c>
      <c r="H64" s="129" t="n">
        <v>0</v>
      </c>
      <c r="I64" s="126" t="n">
        <v>0</v>
      </c>
      <c r="J64" s="290" t="n">
        <v>63</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171</v>
      </c>
      <c r="F88" s="126" t="n">
        <v>0</v>
      </c>
      <c r="G88" s="126" t="n">
        <v>0</v>
      </c>
      <c r="H88" s="129" t="n">
        <v>152</v>
      </c>
      <c r="I88" s="126" t="n">
        <v>0</v>
      </c>
      <c r="J88" s="290" t="n">
        <v>19</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