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'StTal'!$B$2:$G$60</definedName>
    <definedName localSheetId="2" name="_xlnm.Print_Area">'StTag'!$B$2:$E$53</definedName>
    <definedName localSheetId="3" name="_xlnm.Print_Titles">'StTdh'!$9:$15</definedName>
    <definedName localSheetId="3" name="_xlnm.Print_Area">'StTdh'!$B$2:$T$92</definedName>
    <definedName localSheetId="4" name="_xlnm.Print_Titles">'StTdo'!$8:$11</definedName>
    <definedName localSheetId="4" name="_xlnm.Print_Area">'StTdo'!$B$2:$N$90</definedName>
    <definedName localSheetId="5" name="_xlnm.Print_Titles">'StTdoR'!$8:$11</definedName>
    <definedName localSheetId="5" name="_xlnm.Print_Area">'StTdoR'!$B$2:$X$91</definedName>
    <definedName localSheetId="6" name="_xlnm.Print_Titles">'StTds'!$8:$11</definedName>
    <definedName localSheetId="6" name="_xlnm.Print_Area">'StTds'!$B$2:$I$436</definedName>
    <definedName localSheetId="7" name="_xlnm.Print_Titles">'StTdf'!$9:$10</definedName>
    <definedName localSheetId="7" name="_xlnm.Print_Area">'StTdf'!$B$2:$G$436</definedName>
    <definedName localSheetId="8" name="_xlnm.Print_Titles">'StTwh'!$7:$12</definedName>
    <definedName localSheetId="8" name="_xlnm.Print_Area">'StTwh'!$B$2:$I$91</definedName>
    <definedName localSheetId="9" name="_xlnm.Print_Titles">'StTwo'!$7:$12</definedName>
    <definedName localSheetId="9" name="_xlnm.Print_Area">'StTwo'!$B$2:$H$91</definedName>
    <definedName localSheetId="10" name="_xlnm.Print_Titles">'StTws'!$7:$12</definedName>
    <definedName localSheetId="10" name="_xlnm.Print_Area">'StTws'!$B$2:$I$91</definedName>
    <definedName localSheetId="11" name="_xlnm.Print_Titles">'StTwf'!$7:$12</definedName>
    <definedName localSheetId="11" name="_xlnm.Print_Area">'StTwf'!$B$2:$I$91</definedName>
    <definedName localSheetId="12" name="_xlnm.Print_Area">'StTk'!$B$2:$E$108</definedName>
    <definedName localSheetId="13" name="_xlnm.Print_Area">'Steuertabelle'!$A$1:$A$1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3381375" cy="13335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Verband deutscher Pfandbriefbanken e. V.</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Georgenstraße 21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10117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20915 - 100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20915 - 101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info@pfandbrief.de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www.pfandbrief.de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230671.199007</v>
      </c>
      <c r="E21" s="378" t="n">
        <v>216924.955214</v>
      </c>
      <c r="F21" s="377" t="n">
        <v>248064.17959967</v>
      </c>
      <c r="G21" s="378" t="n">
        <v>230728.84822998</v>
      </c>
      <c r="H21" s="377" t="n">
        <v>227564.20029577</v>
      </c>
      <c r="I21" s="378" t="n">
        <v>214928.43568394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0.1</v>
      </c>
      <c r="G22" s="382" t="n">
        <v>2.5</v>
      </c>
      <c r="H22" s="381" t="n">
        <v>-4.5</v>
      </c>
      <c r="I22" s="382" t="n">
        <v>-2</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292732.72653779</v>
      </c>
      <c r="E23" s="386" t="n">
        <v>276713.24413336</v>
      </c>
      <c r="F23" s="385" t="n">
        <v>326177.08652951</v>
      </c>
      <c r="G23" s="386" t="n">
        <v>305195.87742942</v>
      </c>
      <c r="H23" s="385" t="n">
        <v>294984.89378367</v>
      </c>
      <c r="I23" s="386" t="n">
        <v>279580.51765052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66.8</v>
      </c>
      <c r="E24" s="390" t="n">
        <v>82.5</v>
      </c>
      <c r="F24" s="389" t="n">
        <v>160.3</v>
      </c>
      <c r="G24" s="390" t="n">
        <v>171.4</v>
      </c>
      <c r="H24" s="389" t="n">
        <v>18.9</v>
      </c>
      <c r="I24" s="390" t="n">
        <v>15.8</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53393.234338</v>
      </c>
      <c r="E28" s="400" t="n">
        <v>53273.871485</v>
      </c>
      <c r="F28" s="399" t="n">
        <v>66909.803323</v>
      </c>
      <c r="G28" s="400" t="n">
        <v>66599.336715</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125714.795591</v>
      </c>
      <c r="E34" s="378" t="n">
        <v>117916.116023</v>
      </c>
      <c r="F34" s="377" t="n">
        <v>150155.859753</v>
      </c>
      <c r="G34" s="378" t="n">
        <v>138170.145256</v>
      </c>
      <c r="H34" s="377" t="n">
        <v>108820.965256</v>
      </c>
      <c r="I34" s="378" t="n">
        <v>111247.517102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1.7</v>
      </c>
      <c r="G35" s="382" t="n">
        <v>0.4</v>
      </c>
      <c r="H35" s="381" t="n">
        <v>-5.2</v>
      </c>
      <c r="I35" s="382" t="n">
        <v>-7.3</v>
      </c>
      <c r="J35" s="348" t="n"/>
    </row>
    <row customHeight="1" ht="15" r="36" s="349">
      <c r="A36" s="365" t="n">
        <v>1</v>
      </c>
      <c r="B36" s="391" t="inlineStr">
        <is>
          <t>Cover Pool</t>
        </is>
      </c>
      <c r="C36" s="376">
        <f>C34</f>
        <v/>
      </c>
      <c r="D36" s="385" t="n">
        <v>161998.001169</v>
      </c>
      <c r="E36" s="386" t="n">
        <v>156063.707962</v>
      </c>
      <c r="F36" s="385" t="n">
        <v>198338.68885</v>
      </c>
      <c r="G36" s="386" t="n">
        <v>182105.889683</v>
      </c>
      <c r="H36" s="385" t="n">
        <v>142219.768487</v>
      </c>
      <c r="I36" s="386" t="n">
        <v>144854.351646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129.003</v>
      </c>
      <c r="G37" s="390" t="n">
        <v>152.063</v>
      </c>
      <c r="H37" s="389" t="n">
        <v>35.357</v>
      </c>
      <c r="I37" s="390" t="n">
        <v>30.673</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31628.99204</v>
      </c>
      <c r="E41" s="400" t="n">
        <v>33731.316578</v>
      </c>
      <c r="F41" s="399" t="n">
        <v>43228.792067</v>
      </c>
      <c r="G41" s="400" t="n">
        <v>39338.144812</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2448.6</v>
      </c>
      <c r="E47" s="378" t="n">
        <v>1128.6</v>
      </c>
      <c r="F47" s="377" t="n">
        <v>2551.207242</v>
      </c>
      <c r="G47" s="378" t="n">
        <v>1189.368</v>
      </c>
      <c r="H47" s="377" t="n">
        <v>2587.51157</v>
      </c>
      <c r="I47" s="378" t="n">
        <v>1178.293</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3233.084</v>
      </c>
      <c r="E49" s="378" t="n">
        <v>3233.677</v>
      </c>
      <c r="F49" s="377" t="n">
        <v>3577.975944</v>
      </c>
      <c r="G49" s="378" t="n">
        <v>3452.703</v>
      </c>
      <c r="H49" s="377" t="n">
        <v>3298.251458</v>
      </c>
      <c r="I49" s="378" t="n">
        <v>3147.415</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756.784</v>
      </c>
      <c r="E54" s="400" t="n">
        <v>2032.877</v>
      </c>
      <c r="F54" s="399" t="n">
        <v>996.868702</v>
      </c>
      <c r="G54" s="400" t="n">
        <v>2186.635</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5</v>
      </c>
      <c r="F60" s="377" t="n">
        <v>0</v>
      </c>
      <c r="G60" s="378" t="n">
        <v>5.1</v>
      </c>
      <c r="H60" s="377" t="n">
        <v>0</v>
      </c>
      <c r="I60" s="378" t="n">
        <v>5</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613.1</v>
      </c>
      <c r="F62" s="377" t="n">
        <v>0</v>
      </c>
      <c r="G62" s="378" t="n">
        <v>660.1</v>
      </c>
      <c r="H62" s="377" t="n">
        <v>0</v>
      </c>
      <c r="I62" s="378" t="n">
        <v>542.2</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1668.816314</v>
      </c>
      <c r="F13" s="490" t="n">
        <v>0</v>
      </c>
      <c r="G13" s="490" t="n">
        <v>1668.816314</v>
      </c>
      <c r="H13" s="535" t="n">
        <v>185</v>
      </c>
    </row>
    <row customHeight="1" ht="12.8" r="14" s="349">
      <c r="B14" s="604" t="n"/>
      <c r="C14" s="439" t="n"/>
      <c r="D14" s="439">
        <f>"Jahr "&amp;(AktJahr-1)</f>
        <v/>
      </c>
      <c r="E14" s="536" t="n">
        <v>1428.66935</v>
      </c>
      <c r="F14" s="539" t="n">
        <v>0</v>
      </c>
      <c r="G14" s="539" t="n">
        <v>1428.66935</v>
      </c>
      <c r="H14" s="541" t="n">
        <v>257.4</v>
      </c>
    </row>
    <row customHeight="1" ht="12.8" r="15" s="349">
      <c r="B15" s="604" t="inlineStr">
        <is>
          <t>DE</t>
        </is>
      </c>
      <c r="C15" s="488" t="inlineStr">
        <is>
          <t>Germany</t>
        </is>
      </c>
      <c r="D15" s="489">
        <f>$D$13</f>
        <v/>
      </c>
      <c r="E15" s="531" t="n">
        <v>1653.816314</v>
      </c>
      <c r="F15" s="490" t="n">
        <v>0</v>
      </c>
      <c r="G15" s="490" t="n">
        <v>1653.816314</v>
      </c>
      <c r="H15" s="535" t="n">
        <v>185</v>
      </c>
    </row>
    <row customHeight="1" ht="12.8" r="16" s="349">
      <c r="B16" s="604" t="n"/>
      <c r="C16" s="439" t="n"/>
      <c r="D16" s="439">
        <f>$D$14</f>
        <v/>
      </c>
      <c r="E16" s="536" t="n">
        <v>1303.76935</v>
      </c>
      <c r="F16" s="539" t="n">
        <v>0</v>
      </c>
      <c r="G16" s="539" t="n">
        <v>1303.76935</v>
      </c>
      <c r="H16" s="541" t="n">
        <v>210</v>
      </c>
    </row>
    <row customHeight="1" ht="12.8" r="17" s="349">
      <c r="B17" s="605" t="inlineStr">
        <is>
          <t>AT</t>
        </is>
      </c>
      <c r="C17" s="488" t="inlineStr">
        <is>
          <t>Austria</t>
        </is>
      </c>
      <c r="D17" s="489">
        <f>$D$13</f>
        <v/>
      </c>
      <c r="E17" s="531" t="n">
        <v>15</v>
      </c>
      <c r="F17" s="490" t="n">
        <v>0</v>
      </c>
      <c r="G17" s="490" t="n">
        <v>15</v>
      </c>
      <c r="H17" s="535" t="n">
        <v>0</v>
      </c>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v>7.5</v>
      </c>
      <c r="F28" s="539" t="n">
        <v>0</v>
      </c>
      <c r="G28" s="539" t="n">
        <v>7.5</v>
      </c>
      <c r="H28" s="541" t="n">
        <v>0</v>
      </c>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v>15</v>
      </c>
      <c r="F34" s="539" t="n">
        <v>0</v>
      </c>
      <c r="G34" s="539" t="n">
        <v>15</v>
      </c>
      <c r="H34" s="541" t="n">
        <v>0</v>
      </c>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v>10</v>
      </c>
      <c r="F54" s="539" t="n">
        <v>0</v>
      </c>
      <c r="G54" s="539" t="n">
        <v>10</v>
      </c>
      <c r="H54" s="541" t="n">
        <v>10</v>
      </c>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v>30.9</v>
      </c>
      <c r="F68" s="539" t="n">
        <v>0</v>
      </c>
      <c r="G68" s="539" t="n">
        <v>30.9</v>
      </c>
      <c r="H68" s="541" t="n">
        <v>30.9</v>
      </c>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v>6.5</v>
      </c>
      <c r="F70" s="539" t="n">
        <v>0</v>
      </c>
      <c r="G70" s="539" t="n">
        <v>6.5</v>
      </c>
      <c r="H70" s="541" t="n">
        <v>6.5</v>
      </c>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v>55</v>
      </c>
      <c r="F80" s="539" t="n">
        <v>0</v>
      </c>
      <c r="G80" s="539" t="n">
        <v>55</v>
      </c>
      <c r="H80" s="541" t="n">
        <v>0</v>
      </c>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451</v>
      </c>
      <c r="F13" s="490" t="n">
        <v>0</v>
      </c>
      <c r="G13" s="490" t="n">
        <v>15</v>
      </c>
      <c r="H13" s="490" t="n">
        <v>0</v>
      </c>
      <c r="I13" s="535" t="n">
        <v>436</v>
      </c>
    </row>
    <row customHeight="1" ht="12.8" r="14" s="349">
      <c r="B14" s="604" t="n"/>
      <c r="C14" s="439" t="n"/>
      <c r="D14" s="439">
        <f>"Jahr "&amp;(AktJahr-1)</f>
        <v/>
      </c>
      <c r="E14" s="536" t="n">
        <v>526</v>
      </c>
      <c r="F14" s="539" t="n">
        <v>0</v>
      </c>
      <c r="G14" s="539" t="n">
        <v>110</v>
      </c>
      <c r="H14" s="539" t="n">
        <v>0</v>
      </c>
      <c r="I14" s="541" t="n">
        <v>416</v>
      </c>
    </row>
    <row customHeight="1" ht="12.8" r="15" s="349">
      <c r="B15" s="604" t="inlineStr">
        <is>
          <t>DE</t>
        </is>
      </c>
      <c r="C15" s="488" t="inlineStr">
        <is>
          <t>Germany</t>
        </is>
      </c>
      <c r="D15" s="489">
        <f>$D$13</f>
        <v/>
      </c>
      <c r="E15" s="531" t="n">
        <v>331</v>
      </c>
      <c r="F15" s="490" t="n">
        <v>0</v>
      </c>
      <c r="G15" s="490" t="n">
        <v>15</v>
      </c>
      <c r="H15" s="490" t="n">
        <v>0</v>
      </c>
      <c r="I15" s="535" t="n">
        <v>316</v>
      </c>
    </row>
    <row customHeight="1" ht="12.8" r="16" s="349">
      <c r="B16" s="604" t="n"/>
      <c r="C16" s="439" t="n"/>
      <c r="D16" s="439">
        <f>$D$14</f>
        <v/>
      </c>
      <c r="E16" s="536" t="n">
        <v>526</v>
      </c>
      <c r="F16" s="539" t="n">
        <v>0</v>
      </c>
      <c r="G16" s="539" t="n">
        <v>110</v>
      </c>
      <c r="H16" s="539" t="n">
        <v>0</v>
      </c>
      <c r="I16" s="541" t="n">
        <v>416</v>
      </c>
    </row>
    <row customHeight="1" ht="12.8" r="17" s="349">
      <c r="B17" s="605" t="inlineStr">
        <is>
          <t>AT</t>
        </is>
      </c>
      <c r="C17" s="488" t="inlineStr">
        <is>
          <t>Austria</t>
        </is>
      </c>
      <c r="D17" s="489">
        <f>$D$13</f>
        <v/>
      </c>
      <c r="E17" s="531" t="n">
        <v>100</v>
      </c>
      <c r="F17" s="490" t="n">
        <v>0</v>
      </c>
      <c r="G17" s="490" t="n">
        <v>0</v>
      </c>
      <c r="H17" s="490" t="n">
        <v>0</v>
      </c>
      <c r="I17" s="535" t="n">
        <v>100</v>
      </c>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v>20</v>
      </c>
      <c r="F57" s="490" t="n">
        <v>0</v>
      </c>
      <c r="G57" s="490" t="n">
        <v>0</v>
      </c>
      <c r="H57" s="490" t="n">
        <v>0</v>
      </c>
      <c r="I57" s="535" t="n">
        <v>20</v>
      </c>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0</v>
      </c>
      <c r="F13" s="490" t="n">
        <v>0</v>
      </c>
      <c r="G13" s="490" t="n">
        <v>0</v>
      </c>
      <c r="H13" s="490" t="n">
        <v>0</v>
      </c>
      <c r="I13" s="535" t="n">
        <v>0</v>
      </c>
    </row>
    <row customHeight="1" ht="12.8" r="14" s="349">
      <c r="B14" s="604" t="n"/>
      <c r="C14" s="439" t="n"/>
      <c r="D14" s="439">
        <f>"Jahr "&amp;(AktJahr-1)</f>
        <v/>
      </c>
      <c r="E14" s="536" t="n">
        <v>10</v>
      </c>
      <c r="F14" s="539" t="n">
        <v>0</v>
      </c>
      <c r="G14" s="539" t="n">
        <v>10</v>
      </c>
      <c r="H14" s="539" t="n">
        <v>0</v>
      </c>
      <c r="I14" s="541" t="n">
        <v>0</v>
      </c>
    </row>
    <row customHeight="1" ht="12.8" r="15" s="349">
      <c r="B15" s="604" t="inlineStr">
        <is>
          <t>DE</t>
        </is>
      </c>
      <c r="C15" s="488" t="inlineStr">
        <is>
          <t>Germany</t>
        </is>
      </c>
      <c r="D15" s="489">
        <f>$D$13</f>
        <v/>
      </c>
      <c r="E15" s="531" t="n">
        <v>0</v>
      </c>
      <c r="F15" s="490" t="n">
        <v>0</v>
      </c>
      <c r="G15" s="490" t="n">
        <v>0</v>
      </c>
      <c r="H15" s="490" t="n">
        <v>0</v>
      </c>
      <c r="I15" s="535" t="n">
        <v>0</v>
      </c>
    </row>
    <row customHeight="1" ht="12.8" r="16" s="349">
      <c r="B16" s="604" t="n"/>
      <c r="C16" s="439" t="n"/>
      <c r="D16" s="439">
        <f>$D$14</f>
        <v/>
      </c>
      <c r="E16" s="536" t="n">
        <v>10</v>
      </c>
      <c r="F16" s="539" t="n">
        <v>0</v>
      </c>
      <c r="G16" s="539" t="n">
        <v>10</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230671.199007</v>
      </c>
      <c r="E9" s="622" t="n">
        <v>216924.955214</v>
      </c>
    </row>
    <row customHeight="1" ht="20.1" r="10" s="349">
      <c r="A10" s="623" t="n">
        <v>0</v>
      </c>
      <c r="B10" s="624" t="inlineStr">
        <is>
          <t>thereof percentage share of fixed-rate Pfandbriefe
section 28 para. 1 no. 9</t>
        </is>
      </c>
      <c r="C10" s="625" t="inlineStr">
        <is>
          <t>%</t>
        </is>
      </c>
      <c r="D10" s="626" t="n">
        <v>91.5296629150032</v>
      </c>
      <c r="E10" s="627" t="n">
        <v>91.02830489765128</v>
      </c>
    </row>
    <row customHeight="1" ht="8.1" r="11" s="349">
      <c r="A11" s="613" t="n">
        <v>0</v>
      </c>
      <c r="B11" s="628" t="n"/>
      <c r="C11" s="375" t="n"/>
      <c r="D11" s="375" t="n"/>
      <c r="E11" s="629" t="n"/>
    </row>
    <row customHeight="1" ht="15.95" r="12" s="349">
      <c r="A12" s="613" t="n">
        <v>0</v>
      </c>
      <c r="B12" s="630" t="inlineStr">
        <is>
          <t>Cover Pool</t>
        </is>
      </c>
      <c r="C12" s="631" t="inlineStr">
        <is>
          <t>(€ mn.)</t>
        </is>
      </c>
      <c r="D12" s="621" t="n">
        <v>292732.72653779</v>
      </c>
      <c r="E12" s="622" t="n">
        <v>276713.24413336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310</v>
      </c>
      <c r="E15" s="635" t="n">
        <v>330</v>
      </c>
    </row>
    <row customHeight="1" ht="20.1" r="16" s="349">
      <c r="A16" s="623" t="n">
        <v>0</v>
      </c>
      <c r="B16" s="632" t="inlineStr">
        <is>
          <t>thereof percentage share of fixed-rate cover assets
section 28 para. 1 no. 9</t>
        </is>
      </c>
      <c r="C16" s="636" t="inlineStr">
        <is>
          <t>%</t>
        </is>
      </c>
      <c r="D16" s="634" t="n">
        <v>81.71471778819588</v>
      </c>
      <c r="E16" s="635" t="n">
        <v>81.08516612890759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64.21850000000001</v>
      </c>
      <c r="E17" s="635" t="n">
        <v>28</v>
      </c>
    </row>
    <row customHeight="1" ht="12.8" r="18" s="349">
      <c r="A18" s="613" t="n">
        <v>0</v>
      </c>
      <c r="B18" s="638" t="n"/>
      <c r="C18" s="636" t="inlineStr">
        <is>
          <t>CHF</t>
        </is>
      </c>
      <c r="D18" s="634" t="n">
        <v>1338.417811</v>
      </c>
      <c r="E18" s="635" t="n">
        <v>1998.610576</v>
      </c>
    </row>
    <row customHeight="1" ht="12.8" r="19" s="349">
      <c r="A19" s="613" t="n">
        <v>0</v>
      </c>
      <c r="B19" s="638" t="n"/>
      <c r="C19" s="636" t="inlineStr">
        <is>
          <t>CZK</t>
        </is>
      </c>
      <c r="D19" s="634" t="n">
        <v>0</v>
      </c>
      <c r="E19" s="635" t="n">
        <v>0</v>
      </c>
    </row>
    <row customHeight="1" ht="12.8" r="20" s="349">
      <c r="A20" s="613" t="n"/>
      <c r="B20" s="638" t="n"/>
      <c r="C20" s="636" t="inlineStr">
        <is>
          <t>DKK</t>
        </is>
      </c>
      <c r="D20" s="634" t="n">
        <v>35</v>
      </c>
      <c r="E20" s="635" t="n">
        <v>97.7</v>
      </c>
    </row>
    <row customHeight="1" ht="12.8" r="21" s="349">
      <c r="A21" s="613" t="n"/>
      <c r="B21" s="638" t="n"/>
      <c r="C21" s="636" t="inlineStr">
        <is>
          <t>GBP</t>
        </is>
      </c>
      <c r="D21" s="634" t="n">
        <v>4622.470593</v>
      </c>
      <c r="E21" s="635" t="n">
        <v>5143.613444</v>
      </c>
    </row>
    <row customHeight="1" ht="12.8" r="22" s="349">
      <c r="A22" s="613" t="n"/>
      <c r="B22" s="638" t="n"/>
      <c r="C22" s="636" t="inlineStr">
        <is>
          <t>HKD</t>
        </is>
      </c>
      <c r="D22" s="634" t="n">
        <v>0</v>
      </c>
      <c r="E22" s="635" t="n">
        <v>0</v>
      </c>
    </row>
    <row customHeight="1" ht="12.8" r="23" s="349">
      <c r="A23" s="613" t="n"/>
      <c r="B23" s="638" t="n"/>
      <c r="C23" s="636" t="inlineStr">
        <is>
          <t>JPY</t>
        </is>
      </c>
      <c r="D23" s="634" t="n">
        <v>57.6813</v>
      </c>
      <c r="E23" s="635" t="n">
        <v>55.616</v>
      </c>
    </row>
    <row customHeight="1" ht="12.8" r="24" s="349">
      <c r="A24" s="613" t="n"/>
      <c r="B24" s="638" t="n"/>
      <c r="C24" s="636" t="inlineStr">
        <is>
          <t>NOK</t>
        </is>
      </c>
      <c r="D24" s="634" t="n">
        <v>59.8</v>
      </c>
      <c r="E24" s="635" t="n">
        <v>0</v>
      </c>
    </row>
    <row customHeight="1" ht="12.8" r="25" s="349">
      <c r="A25" s="613" t="n"/>
      <c r="B25" s="638" t="n"/>
      <c r="C25" s="636" t="inlineStr">
        <is>
          <t>SEK</t>
        </is>
      </c>
      <c r="D25" s="634" t="n">
        <v>692.89166</v>
      </c>
      <c r="E25" s="635" t="n">
        <v>626.917334</v>
      </c>
    </row>
    <row customHeight="1" ht="12.8" r="26" s="349">
      <c r="A26" s="613" t="n"/>
      <c r="B26" s="638" t="n"/>
      <c r="C26" s="636" t="inlineStr">
        <is>
          <t>USD</t>
        </is>
      </c>
      <c r="D26" s="634" t="n">
        <v>2431.031896</v>
      </c>
      <c r="E26" s="635" t="n">
        <v>1808.105407</v>
      </c>
    </row>
    <row customHeight="1" ht="12.8" r="27" s="349">
      <c r="A27" s="613" t="n">
        <v>0</v>
      </c>
      <c r="B27" s="639" t="n"/>
      <c r="C27" s="636" t="inlineStr">
        <is>
          <t>AUD</t>
        </is>
      </c>
      <c r="D27" s="634" t="n">
        <v>24.3</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5.091764705882353</v>
      </c>
      <c r="E28" s="635" t="n">
        <v>5.1878125</v>
      </c>
    </row>
    <row customHeight="1" ht="30" r="29" s="349">
      <c r="A29" s="613" t="n">
        <v>0</v>
      </c>
      <c r="B29" s="640" t="inlineStr">
        <is>
          <t>average loan-to-value ratio, weighted using the mortgage lending value
section 28 para. 2 no. 3</t>
        </is>
      </c>
      <c r="C29" s="636" t="inlineStr">
        <is>
          <t>%</t>
        </is>
      </c>
      <c r="D29" s="634" t="n">
        <v>53.60969696969697</v>
      </c>
      <c r="E29" s="635" t="n">
        <v>53.7484375</v>
      </c>
    </row>
    <row customHeight="1" ht="20.1" r="30" s="349">
      <c r="A30" s="613" t="n">
        <v>0</v>
      </c>
      <c r="B30" s="641" t="inlineStr">
        <is>
          <t>average loan-to-value ratio, weighted using the market value</t>
        </is>
      </c>
      <c r="C30" s="625" t="inlineStr">
        <is>
          <t>%</t>
        </is>
      </c>
      <c r="D30" s="642" t="n">
        <v>39.56</v>
      </c>
      <c r="E30" s="643" t="n">
        <v>37.3</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125714.795591</v>
      </c>
      <c r="E34" s="649" t="n">
        <v>117916.116023</v>
      </c>
    </row>
    <row customHeight="1" ht="20.1" r="35" s="349">
      <c r="A35" s="613" t="n">
        <v>1</v>
      </c>
      <c r="B35" s="624" t="inlineStr">
        <is>
          <t>thereof percentage share of fixed-rate Pfandbriefe
section 28 para. 1 no. 9</t>
        </is>
      </c>
      <c r="C35" s="625" t="inlineStr">
        <is>
          <t>%</t>
        </is>
      </c>
      <c r="D35" s="626" t="n">
        <v>89.46272560654749</v>
      </c>
      <c r="E35" s="627" t="n">
        <v>92.22066646345877</v>
      </c>
    </row>
    <row customHeight="1" ht="8.1" r="36" s="349">
      <c r="A36" s="613" t="n">
        <v>1</v>
      </c>
      <c r="B36" s="628" t="n"/>
      <c r="C36" s="375" t="n"/>
      <c r="D36" s="375" t="n"/>
      <c r="E36" s="629" t="n"/>
    </row>
    <row customHeight="1" ht="15.95" r="37" s="349">
      <c r="A37" s="613" t="n">
        <v>1</v>
      </c>
      <c r="B37" s="630" t="inlineStr">
        <is>
          <t>Cover Pool</t>
        </is>
      </c>
      <c r="C37" s="650" t="inlineStr">
        <is>
          <t>(€ mn.)</t>
        </is>
      </c>
      <c r="D37" s="648" t="n">
        <v>161998.001169</v>
      </c>
      <c r="E37" s="649" t="n">
        <v>156063.707962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86.26777676337615</v>
      </c>
      <c r="E41" s="635" t="n">
        <v>84.79607422843766</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86.817781</v>
      </c>
      <c r="E42" s="635" t="n">
        <v>86.869669</v>
      </c>
    </row>
    <row customHeight="1" ht="12.8" r="43" s="349">
      <c r="A43" s="613" t="n"/>
      <c r="B43" s="638" t="n"/>
      <c r="C43" s="636" t="inlineStr">
        <is>
          <t>CHF</t>
        </is>
      </c>
      <c r="D43" s="634" t="n">
        <v>1224.491283</v>
      </c>
      <c r="E43" s="635" t="n">
        <v>1036.205607</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4698.049572</v>
      </c>
      <c r="E46" s="635" t="n">
        <v>1588.651502</v>
      </c>
    </row>
    <row customHeight="1" ht="12.8" r="47" s="349">
      <c r="A47" s="613" t="n"/>
      <c r="B47" s="638" t="n"/>
      <c r="C47" s="636" t="inlineStr">
        <is>
          <t>HKD</t>
        </is>
      </c>
      <c r="D47" s="634" t="n">
        <v>0</v>
      </c>
      <c r="E47" s="635" t="n">
        <v>0</v>
      </c>
    </row>
    <row customHeight="1" ht="12.8" r="48" s="349">
      <c r="A48" s="613" t="n"/>
      <c r="B48" s="638" t="n"/>
      <c r="C48" s="636" t="inlineStr">
        <is>
          <t>JPY</t>
        </is>
      </c>
      <c r="D48" s="634" t="n">
        <v>109.01181</v>
      </c>
      <c r="E48" s="635" t="n">
        <v>107.599022</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2013.885044</v>
      </c>
      <c r="E51" s="635" t="n">
        <v>697.089973</v>
      </c>
    </row>
    <row customHeight="1" ht="12.8" r="52" s="349">
      <c r="A52" s="613" t="n">
        <v>1</v>
      </c>
      <c r="B52" s="655" t="n"/>
      <c r="C52" s="625" t="inlineStr">
        <is>
          <t>AUD</t>
        </is>
      </c>
      <c r="D52" s="642" t="n">
        <v>8.741754</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2448.6</v>
      </c>
      <c r="E59" s="622" t="n">
        <v>1128.6</v>
      </c>
    </row>
    <row customHeight="1" ht="20.1" r="60" s="349">
      <c r="A60" s="613" t="n">
        <v>2</v>
      </c>
      <c r="B60" s="624" t="inlineStr">
        <is>
          <t>thereof percentage share of fixed-rate Pfandbriefe
section 28 para. 1 no. 9</t>
        </is>
      </c>
      <c r="C60" s="625" t="inlineStr">
        <is>
          <t>%</t>
        </is>
      </c>
      <c r="D60" s="626" t="n">
        <v>21.81901862288655</v>
      </c>
      <c r="E60" s="627" t="n">
        <v>43.28916799574694</v>
      </c>
    </row>
    <row customHeight="1" ht="8.1" r="61" s="349">
      <c r="A61" s="613" t="n">
        <v>2</v>
      </c>
      <c r="B61" s="628" t="n"/>
      <c r="C61" s="375" t="n"/>
      <c r="D61" s="375" t="n"/>
      <c r="E61" s="629" t="n"/>
    </row>
    <row customHeight="1" ht="15.95" r="62" s="349">
      <c r="A62" s="613" t="n">
        <v>2</v>
      </c>
      <c r="B62" s="658" t="inlineStr">
        <is>
          <t>Cover Pool</t>
        </is>
      </c>
      <c r="C62" s="650" t="inlineStr">
        <is>
          <t>(€ mn.)</t>
        </is>
      </c>
      <c r="D62" s="648" t="n">
        <v>3233.084</v>
      </c>
      <c r="E62" s="649" t="n">
        <v>3233.677</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16.25309543457578</v>
      </c>
      <c r="E66" s="635" t="n">
        <v>16.53440600282589</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7.3</v>
      </c>
      <c r="E73" s="635" t="n">
        <v>8.1</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2835.62</v>
      </c>
      <c r="E76" s="635" t="n">
        <v>2706.83</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5</v>
      </c>
    </row>
    <row customHeight="1" ht="20.1" r="85" s="349">
      <c r="A85" s="613" t="n">
        <v>3</v>
      </c>
      <c r="B85" s="624" t="inlineStr">
        <is>
          <t>thereof percentage share of fixed-rate Pfandbriefe
section 28 para. 1 no. 9</t>
        </is>
      </c>
      <c r="C85" s="625" t="inlineStr">
        <is>
          <t>%</t>
        </is>
      </c>
      <c r="D85" s="626" t="n">
        <v>0</v>
      </c>
      <c r="E85" s="627" t="n">
        <v>100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613.1</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65.68000000000001</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45.2</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498.1</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13.07.2020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n">
        <v>2020</v>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vdp</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Verband deutscher Pfandbriefbanken e. V.</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is>
          <t>T</t>
        </is>
      </c>
      <c r="D15" s="670" t="n"/>
      <c r="E15" s="665" t="inlineStr">
        <is>
          <t>FnRwbBerH</t>
        </is>
      </c>
      <c r="F15" s="683">
        <f>IF(KzRbwBerH="I",F21,IF(KzRbwBerH="S",F22,IF(KzRbwBerH="D",F23,"* -")))</f>
        <v/>
      </c>
      <c r="G15" s="670" t="n"/>
      <c r="H15" s="670" t="n"/>
      <c r="I15" s="670" t="n"/>
    </row>
    <row customHeight="1" ht="15" r="16" s="349">
      <c r="B16" s="665" t="inlineStr">
        <is>
          <t>SdDezStellen</t>
        </is>
      </c>
      <c r="C16" s="676" t="n">
        <v>1</v>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n"/>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10876.137905</v>
      </c>
      <c r="E11" s="425" t="n">
        <v>19106.76736536</v>
      </c>
      <c r="F11" s="424" t="n">
        <v>14837.5492</v>
      </c>
      <c r="G11" s="425" t="n">
        <v>17080.63070427</v>
      </c>
    </row>
    <row customHeight="1" ht="12.8" r="12" s="349">
      <c r="A12" s="365" t="n">
        <v>0</v>
      </c>
      <c r="B12" s="422" t="inlineStr">
        <is>
          <t>&gt; 0,5 years and &lt;= 1 year</t>
        </is>
      </c>
      <c r="C12" s="423" t="n"/>
      <c r="D12" s="424" t="n">
        <v>15408.13877</v>
      </c>
      <c r="E12" s="425" t="n">
        <v>16378.40497816</v>
      </c>
      <c r="F12" s="424" t="n">
        <v>9887.261200000001</v>
      </c>
      <c r="G12" s="425" t="n">
        <v>13284.48326679</v>
      </c>
    </row>
    <row customHeight="1" ht="12.8" r="13" s="349">
      <c r="A13" s="365" t="n">
        <v>0</v>
      </c>
      <c r="B13" s="422" t="inlineStr">
        <is>
          <t>&gt; 1  year and &lt;= 1,5 years</t>
        </is>
      </c>
      <c r="C13" s="423" t="n"/>
      <c r="D13" s="424" t="n">
        <v>9989.138500000001</v>
      </c>
      <c r="E13" s="425" t="n">
        <v>13653.09035952</v>
      </c>
      <c r="F13" s="424" t="n">
        <v>14085.268</v>
      </c>
      <c r="G13" s="425" t="n">
        <v>13387.13802966</v>
      </c>
    </row>
    <row customHeight="1" ht="12.8" r="14" s="349">
      <c r="A14" s="365" t="n">
        <v>0</v>
      </c>
      <c r="B14" s="422" t="inlineStr">
        <is>
          <t>&gt; 1,5 years and &lt;= 2 years</t>
        </is>
      </c>
      <c r="C14" s="422" t="n"/>
      <c r="D14" s="426" t="n">
        <v>19150.33877</v>
      </c>
      <c r="E14" s="427" t="n">
        <v>14992.04617755</v>
      </c>
      <c r="F14" s="426" t="n">
        <v>13291.6698</v>
      </c>
      <c r="G14" s="427" t="n">
        <v>17148.08292418</v>
      </c>
    </row>
    <row customHeight="1" ht="12.8" r="15" s="349">
      <c r="A15" s="365" t="n">
        <v>0</v>
      </c>
      <c r="B15" s="422" t="inlineStr">
        <is>
          <t>&gt; 2 years and &lt;= 3 years</t>
        </is>
      </c>
      <c r="C15" s="422" t="n"/>
      <c r="D15" s="426" t="n">
        <v>29108.09245</v>
      </c>
      <c r="E15" s="427" t="n">
        <v>30240.93378037</v>
      </c>
      <c r="F15" s="426" t="n">
        <v>25597.421633</v>
      </c>
      <c r="G15" s="427" t="n">
        <v>28904.3688738</v>
      </c>
    </row>
    <row customHeight="1" ht="12.8" r="16" s="349">
      <c r="A16" s="365" t="n">
        <v>0</v>
      </c>
      <c r="B16" s="422" t="inlineStr">
        <is>
          <t>&gt; 3 years and &lt;= 4 years</t>
        </is>
      </c>
      <c r="C16" s="422" t="n"/>
      <c r="D16" s="426" t="n">
        <v>25629.53867</v>
      </c>
      <c r="E16" s="427" t="n">
        <v>30846.84924646</v>
      </c>
      <c r="F16" s="426" t="n">
        <v>25263.372161</v>
      </c>
      <c r="G16" s="427" t="n">
        <v>28960.42263783</v>
      </c>
    </row>
    <row customHeight="1" ht="12.8" r="17" s="349">
      <c r="A17" s="365" t="n">
        <v>0</v>
      </c>
      <c r="B17" s="422" t="inlineStr">
        <is>
          <t>&gt; 4 years and &lt;= 5 years</t>
        </is>
      </c>
      <c r="C17" s="422" t="n"/>
      <c r="D17" s="426" t="n">
        <v>23976.98785</v>
      </c>
      <c r="E17" s="427" t="n">
        <v>30438.60156306</v>
      </c>
      <c r="F17" s="426" t="n">
        <v>27342.3839</v>
      </c>
      <c r="G17" s="427" t="n">
        <v>33478.46959676</v>
      </c>
    </row>
    <row customHeight="1" ht="12.8" r="18" s="349">
      <c r="A18" s="365" t="n">
        <v>0</v>
      </c>
      <c r="B18" s="422" t="inlineStr">
        <is>
          <t>&gt; 5 years and &lt;= 10 years</t>
        </is>
      </c>
      <c r="C18" s="423" t="n"/>
      <c r="D18" s="424" t="n">
        <v>65028.918573</v>
      </c>
      <c r="E18" s="425" t="n">
        <v>101554.37517978</v>
      </c>
      <c r="F18" s="424" t="n">
        <v>67411.680419</v>
      </c>
      <c r="G18" s="425" t="n">
        <v>99293.18582090001</v>
      </c>
    </row>
    <row customHeight="1" ht="12.8" r="19" s="349">
      <c r="A19" s="365" t="n">
        <v>0</v>
      </c>
      <c r="B19" s="422" t="inlineStr">
        <is>
          <t>&gt; 10 years</t>
        </is>
      </c>
      <c r="C19" s="423" t="n"/>
      <c r="D19" s="424" t="n">
        <v>30422.105529</v>
      </c>
      <c r="E19" s="425" t="n">
        <v>35522.56618653</v>
      </c>
      <c r="F19" s="424" t="n">
        <v>19209.4489</v>
      </c>
      <c r="G19" s="425" t="n">
        <v>25176.88237917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5030.175227</v>
      </c>
      <c r="E24" s="425" t="n">
        <v>10110.700333</v>
      </c>
      <c r="F24" s="424" t="n">
        <v>7675.537057</v>
      </c>
      <c r="G24" s="425" t="n">
        <v>9472.097111999999</v>
      </c>
    </row>
    <row customHeight="1" ht="12.8" r="25" s="349">
      <c r="A25" s="365" t="n">
        <v>1</v>
      </c>
      <c r="B25" s="422" t="inlineStr">
        <is>
          <t>&gt; 0,5 years and &lt;= 1 year</t>
        </is>
      </c>
      <c r="C25" s="423" t="n"/>
      <c r="D25" s="424" t="n">
        <v>6175.523824</v>
      </c>
      <c r="E25" s="425" t="n">
        <v>9730.694302</v>
      </c>
      <c r="F25" s="424" t="n">
        <v>9145.521798</v>
      </c>
      <c r="G25" s="425" t="n">
        <v>8364.094469</v>
      </c>
    </row>
    <row customHeight="1" ht="12.8" r="26" s="349">
      <c r="A26" s="365" t="n">
        <v>1</v>
      </c>
      <c r="B26" s="422" t="inlineStr">
        <is>
          <t>&gt; 1  year and &lt;= 1,5 years</t>
        </is>
      </c>
      <c r="C26" s="423" t="n"/>
      <c r="D26" s="424" t="n">
        <v>6164.208433</v>
      </c>
      <c r="E26" s="425" t="n">
        <v>5886.464148</v>
      </c>
      <c r="F26" s="424" t="n">
        <v>4619.5461</v>
      </c>
      <c r="G26" s="425" t="n">
        <v>8182.397253</v>
      </c>
    </row>
    <row customHeight="1" ht="12.8" r="27" s="349">
      <c r="A27" s="365" t="n">
        <v>1</v>
      </c>
      <c r="B27" s="422" t="inlineStr">
        <is>
          <t>&gt; 1,5 years and &lt;= 2 years</t>
        </is>
      </c>
      <c r="C27" s="422" t="n"/>
      <c r="D27" s="426" t="n">
        <v>7239.239967</v>
      </c>
      <c r="E27" s="427" t="n">
        <v>6389.173434</v>
      </c>
      <c r="F27" s="426" t="n">
        <v>5097.954926</v>
      </c>
      <c r="G27" s="427" t="n">
        <v>8227.811045</v>
      </c>
    </row>
    <row customHeight="1" ht="12.8" r="28" s="349">
      <c r="A28" s="365" t="n">
        <v>1</v>
      </c>
      <c r="B28" s="422" t="inlineStr">
        <is>
          <t>&gt; 2 years and &lt;= 3 years</t>
        </is>
      </c>
      <c r="C28" s="422" t="n"/>
      <c r="D28" s="426" t="n">
        <v>15262.13792</v>
      </c>
      <c r="E28" s="427" t="n">
        <v>13447.449141</v>
      </c>
      <c r="F28" s="426" t="n">
        <v>10609.915579</v>
      </c>
      <c r="G28" s="427" t="n">
        <v>11999.195247</v>
      </c>
    </row>
    <row customHeight="1" ht="12.8" r="29" s="349">
      <c r="A29" s="365" t="n">
        <v>1</v>
      </c>
      <c r="B29" s="422" t="inlineStr">
        <is>
          <t>&gt; 3 years and &lt;= 4 years</t>
        </is>
      </c>
      <c r="C29" s="422" t="n"/>
      <c r="D29" s="426" t="n">
        <v>11218.592777</v>
      </c>
      <c r="E29" s="427" t="n">
        <v>12503.463076</v>
      </c>
      <c r="F29" s="426" t="n">
        <v>10713.232083</v>
      </c>
      <c r="G29" s="427" t="n">
        <v>12209.450281</v>
      </c>
    </row>
    <row customHeight="1" ht="12.8" r="30" s="349">
      <c r="A30" s="365" t="n">
        <v>1</v>
      </c>
      <c r="B30" s="422" t="inlineStr">
        <is>
          <t>&gt; 4 years and &lt;= 5 years</t>
        </is>
      </c>
      <c r="C30" s="422" t="n"/>
      <c r="D30" s="426" t="n">
        <v>11536.233277</v>
      </c>
      <c r="E30" s="427" t="n">
        <v>10858.169704</v>
      </c>
      <c r="F30" s="426" t="n">
        <v>8776.036266000001</v>
      </c>
      <c r="G30" s="427" t="n">
        <v>12203.44854988</v>
      </c>
    </row>
    <row customHeight="1" ht="12.8" r="31" s="349">
      <c r="A31" s="365" t="n">
        <v>1</v>
      </c>
      <c r="B31" s="422" t="inlineStr">
        <is>
          <t>&gt; 5 years and &lt;= 10 years</t>
        </is>
      </c>
      <c r="C31" s="423" t="n"/>
      <c r="D31" s="424" t="n">
        <v>36665.208765</v>
      </c>
      <c r="E31" s="425" t="n">
        <v>44652.906836</v>
      </c>
      <c r="F31" s="424" t="n">
        <v>36416.614769</v>
      </c>
      <c r="G31" s="425" t="n">
        <v>43113.399626</v>
      </c>
    </row>
    <row customHeight="1" ht="12.8" r="32" s="349">
      <c r="A32" s="365" t="n">
        <v>1</v>
      </c>
      <c r="B32" s="422" t="inlineStr">
        <is>
          <t>&gt; 10 years</t>
        </is>
      </c>
      <c r="C32" s="423" t="n"/>
      <c r="D32" s="426" t="n">
        <v>26423.375423</v>
      </c>
      <c r="E32" s="427" t="n">
        <v>48418.577185</v>
      </c>
      <c r="F32" s="426" t="n">
        <v>24961.759444</v>
      </c>
      <c r="G32" s="427" t="n">
        <v>42290.916925</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71.5</v>
      </c>
      <c r="E37" s="425" t="n">
        <v>350.617</v>
      </c>
      <c r="F37" s="424" t="n">
        <v>105</v>
      </c>
      <c r="G37" s="425" t="n">
        <v>438.125</v>
      </c>
    </row>
    <row customHeight="1" ht="12.8" r="38" s="349">
      <c r="A38" s="365" t="n">
        <v>2</v>
      </c>
      <c r="B38" s="422" t="inlineStr">
        <is>
          <t>&gt; 0,5 years and &lt;= 1 year</t>
        </is>
      </c>
      <c r="C38" s="423" t="n"/>
      <c r="D38" s="424" t="n">
        <v>646.1</v>
      </c>
      <c r="E38" s="425" t="n">
        <v>341.04</v>
      </c>
      <c r="F38" s="424" t="n">
        <v>305</v>
      </c>
      <c r="G38" s="425" t="n">
        <v>393.609</v>
      </c>
    </row>
    <row customHeight="1" ht="12.8" r="39" s="349">
      <c r="A39" s="365" t="n">
        <v>2</v>
      </c>
      <c r="B39" s="422" t="inlineStr">
        <is>
          <t>&gt; 1  year and &lt;= 1,5 years</t>
        </is>
      </c>
      <c r="C39" s="423" t="n"/>
      <c r="D39" s="424" t="n">
        <v>45</v>
      </c>
      <c r="E39" s="425" t="n">
        <v>472.652</v>
      </c>
      <c r="F39" s="424" t="n">
        <v>70</v>
      </c>
      <c r="G39" s="425" t="n">
        <v>348.496</v>
      </c>
    </row>
    <row customHeight="1" ht="12.8" r="40" s="349">
      <c r="A40" s="365" t="n">
        <v>2</v>
      </c>
      <c r="B40" s="422" t="inlineStr">
        <is>
          <t>&gt; 1,5 years and &lt;= 2 years</t>
        </is>
      </c>
      <c r="C40" s="422" t="n"/>
      <c r="D40" s="426" t="n">
        <v>400</v>
      </c>
      <c r="E40" s="427" t="n">
        <v>347.971</v>
      </c>
      <c r="F40" s="426" t="n">
        <v>339.6</v>
      </c>
      <c r="G40" s="427" t="n">
        <v>364.839</v>
      </c>
    </row>
    <row customHeight="1" ht="12.8" r="41" s="349">
      <c r="A41" s="365" t="n">
        <v>2</v>
      </c>
      <c r="B41" s="422" t="inlineStr">
        <is>
          <t>&gt; 2 years and &lt;= 3 years</t>
        </is>
      </c>
      <c r="C41" s="422" t="n"/>
      <c r="D41" s="426" t="n">
        <v>735.5</v>
      </c>
      <c r="E41" s="427" t="n">
        <v>840.8820000000001</v>
      </c>
      <c r="F41" s="426" t="n">
        <v>151.5</v>
      </c>
      <c r="G41" s="427" t="n">
        <v>618.4450000000001</v>
      </c>
    </row>
    <row customHeight="1" ht="12.8" r="42" s="349">
      <c r="A42" s="365" t="n">
        <v>2</v>
      </c>
      <c r="B42" s="422" t="inlineStr">
        <is>
          <t>&gt; 3 years and &lt;= 4 years</t>
        </is>
      </c>
      <c r="C42" s="422" t="n"/>
      <c r="D42" s="426" t="n">
        <v>501.5</v>
      </c>
      <c r="E42" s="427" t="n">
        <v>465.426</v>
      </c>
      <c r="F42" s="426" t="n">
        <v>95.5</v>
      </c>
      <c r="G42" s="427" t="n">
        <v>664.232</v>
      </c>
    </row>
    <row customHeight="1" ht="12.8" r="43" s="349">
      <c r="A43" s="365" t="n">
        <v>2</v>
      </c>
      <c r="B43" s="422" t="inlineStr">
        <is>
          <t>&gt; 4 years and &lt;= 5 years</t>
        </is>
      </c>
      <c r="C43" s="422" t="n"/>
      <c r="D43" s="426" t="n">
        <v>5</v>
      </c>
      <c r="E43" s="427" t="n">
        <v>172.096</v>
      </c>
      <c r="F43" s="426" t="n">
        <v>13</v>
      </c>
      <c r="G43" s="427" t="n">
        <v>250.801</v>
      </c>
    </row>
    <row customHeight="1" ht="12.8" r="44" s="349">
      <c r="A44" s="365" t="n">
        <v>2</v>
      </c>
      <c r="B44" s="422" t="inlineStr">
        <is>
          <t>&gt; 5 years and &lt;= 10 years</t>
        </is>
      </c>
      <c r="C44" s="423" t="n"/>
      <c r="D44" s="424" t="n">
        <v>44</v>
      </c>
      <c r="E44" s="425" t="n">
        <v>122.4</v>
      </c>
      <c r="F44" s="424" t="n">
        <v>49</v>
      </c>
      <c r="G44" s="425" t="n">
        <v>115.13</v>
      </c>
    </row>
    <row customHeight="1" ht="12.8" r="45" s="349">
      <c r="A45" s="365" t="n">
        <v>2</v>
      </c>
      <c r="B45" s="422" t="inlineStr">
        <is>
          <t>&gt; 10 years</t>
        </is>
      </c>
      <c r="C45" s="423" t="n"/>
      <c r="D45" s="426" t="n">
        <v>0</v>
      </c>
      <c r="E45" s="427" t="n">
        <v>120.000001</v>
      </c>
      <c r="F45" s="426" t="n">
        <v>0</v>
      </c>
      <c r="G45" s="427" t="n">
        <v>40</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v>0</v>
      </c>
      <c r="G50" s="425" t="n">
        <v>75.59999999999999</v>
      </c>
    </row>
    <row customHeight="1" ht="12.8" r="51" s="349">
      <c r="A51" s="365" t="n">
        <v>3</v>
      </c>
      <c r="B51" s="422" t="inlineStr">
        <is>
          <t>&gt; 0,5 years and &lt;= 1 year</t>
        </is>
      </c>
      <c r="C51" s="423" t="n"/>
      <c r="D51" s="424" t="n"/>
      <c r="E51" s="425" t="n"/>
      <c r="F51" s="424" t="n">
        <v>5</v>
      </c>
      <c r="G51" s="425" t="n">
        <v>56.8</v>
      </c>
    </row>
    <row customHeight="1" ht="12.8" r="52" s="349">
      <c r="A52" s="365" t="n">
        <v>3</v>
      </c>
      <c r="B52" s="422" t="inlineStr">
        <is>
          <t>&gt; 1  year and &lt;= 1,5 years</t>
        </is>
      </c>
      <c r="C52" s="423" t="n"/>
      <c r="D52" s="424" t="n"/>
      <c r="E52" s="425" t="n"/>
      <c r="F52" s="424" t="n">
        <v>0</v>
      </c>
      <c r="G52" s="425" t="n">
        <v>106.4</v>
      </c>
    </row>
    <row customHeight="1" ht="12.8" r="53" s="349">
      <c r="A53" s="365" t="n">
        <v>3</v>
      </c>
      <c r="B53" s="422" t="inlineStr">
        <is>
          <t>&gt; 1,5 years and &lt;= 2 years</t>
        </is>
      </c>
      <c r="C53" s="422" t="n"/>
      <c r="D53" s="426" t="n"/>
      <c r="E53" s="427" t="n"/>
      <c r="F53" s="426" t="n">
        <v>0</v>
      </c>
      <c r="G53" s="427" t="n">
        <v>79.09999999999999</v>
      </c>
    </row>
    <row customHeight="1" ht="12.8" r="54" s="349">
      <c r="A54" s="365" t="n">
        <v>3</v>
      </c>
      <c r="B54" s="422" t="inlineStr">
        <is>
          <t>&gt; 2 years and &lt;= 3 years</t>
        </is>
      </c>
      <c r="C54" s="422" t="n"/>
      <c r="D54" s="426" t="n"/>
      <c r="E54" s="427" t="n"/>
      <c r="F54" s="426" t="n">
        <v>0</v>
      </c>
      <c r="G54" s="427" t="n">
        <v>61.8</v>
      </c>
    </row>
    <row customHeight="1" ht="12.8" r="55" s="349">
      <c r="A55" s="365" t="n">
        <v>3</v>
      </c>
      <c r="B55" s="422" t="inlineStr">
        <is>
          <t>&gt; 3 years and &lt;= 4 years</t>
        </is>
      </c>
      <c r="C55" s="422" t="n"/>
      <c r="D55" s="426" t="n"/>
      <c r="E55" s="427" t="n"/>
      <c r="F55" s="426" t="n">
        <v>0</v>
      </c>
      <c r="G55" s="427" t="n">
        <v>54.9</v>
      </c>
    </row>
    <row customHeight="1" ht="12.8" r="56" s="349">
      <c r="A56" s="365" t="n">
        <v>3</v>
      </c>
      <c r="B56" s="422" t="inlineStr">
        <is>
          <t>&gt; 4 years and &lt;= 5 years</t>
        </is>
      </c>
      <c r="C56" s="422" t="n"/>
      <c r="D56" s="426" t="n"/>
      <c r="E56" s="427" t="n"/>
      <c r="F56" s="426" t="n">
        <v>0</v>
      </c>
      <c r="G56" s="427" t="n">
        <v>73.3</v>
      </c>
    </row>
    <row customHeight="1" ht="12.8" r="57" s="349">
      <c r="A57" s="365" t="n">
        <v>3</v>
      </c>
      <c r="B57" s="422" t="inlineStr">
        <is>
          <t>&gt; 5 years and &lt;= 10 years</t>
        </is>
      </c>
      <c r="C57" s="423" t="n"/>
      <c r="D57" s="424" t="n"/>
      <c r="E57" s="425" t="n"/>
      <c r="F57" s="424" t="n">
        <v>0</v>
      </c>
      <c r="G57" s="425" t="n">
        <v>105.2</v>
      </c>
    </row>
    <row customHeight="1" ht="12.8" r="58" s="349">
      <c r="A58" s="365" t="n">
        <v>3</v>
      </c>
      <c r="B58" s="422" t="inlineStr">
        <is>
          <t>&gt; 10 years</t>
        </is>
      </c>
      <c r="C58" s="423" t="n"/>
      <c r="D58" s="426" t="n"/>
      <c r="E58" s="427" t="n"/>
      <c r="F58" s="426" t="n">
        <v>0</v>
      </c>
      <c r="G58" s="427" t="n">
        <v>0</v>
      </c>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E14" activeCellId="0" pane="topLeft" sqref="E14"/>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96600.50504996</v>
      </c>
      <c r="E9" s="438" t="n">
        <v>89773.43946018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23929.34523583</v>
      </c>
      <c r="E10" s="440" t="n">
        <v>21153.73028318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44934.905827</v>
      </c>
      <c r="E11" s="440" t="n">
        <v>44854.430787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113562.914163</v>
      </c>
      <c r="E12" s="440" t="n">
        <v>106330.117905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27509.262595</v>
      </c>
      <c r="E21" s="425" t="n">
        <v>27570.40655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55005.795256</v>
      </c>
      <c r="E22" s="440" t="n">
        <v>54288.150512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77728.126001</v>
      </c>
      <c r="E23" s="446" t="n">
        <v>72776.37155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0.4</v>
      </c>
      <c r="E33" s="425" t="n">
        <v>0.9</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295.996</v>
      </c>
      <c r="E34" s="440" t="n">
        <v>303.68</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2485.687</v>
      </c>
      <c r="E35" s="446" t="n">
        <v>2403.897</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0.4</v>
      </c>
    </row>
    <row customHeight="1" ht="12.75" r="46" s="349">
      <c r="A46" s="365" t="n">
        <v>3</v>
      </c>
      <c r="B46" s="439" t="inlineStr">
        <is>
          <t>more than 500,000 Euros up to 5 mn. Euros</t>
        </is>
      </c>
      <c r="C46" s="439" t="n"/>
      <c r="D46" s="426" t="n">
        <v>0</v>
      </c>
      <c r="E46" s="440" t="n">
        <v>97.90000000000001</v>
      </c>
    </row>
    <row customHeight="1" ht="12.75" r="47" s="349">
      <c r="A47" s="365" t="n">
        <v>3</v>
      </c>
      <c r="B47" s="439" t="inlineStr">
        <is>
          <t>more than 5 mn. Euros</t>
        </is>
      </c>
      <c r="C47" s="439" t="n"/>
      <c r="D47" s="426" t="n">
        <v>0</v>
      </c>
      <c r="E47" s="440" t="n">
        <v>504.8</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28098.51527692</v>
      </c>
      <c r="H16" s="490" t="n">
        <v>71648.86394383</v>
      </c>
      <c r="I16" s="490" t="n">
        <v>64432.55180804</v>
      </c>
      <c r="J16" s="490" t="n">
        <v>880.740391</v>
      </c>
      <c r="K16" s="490" t="n">
        <v>182.008075</v>
      </c>
      <c r="L16" s="490">
        <f>SUM(M16:R16)</f>
        <v/>
      </c>
      <c r="M16" s="490" t="n">
        <v>54221.665035</v>
      </c>
      <c r="N16" s="490" t="n">
        <v>31976.009727</v>
      </c>
      <c r="O16" s="490" t="n">
        <v>3043.723021</v>
      </c>
      <c r="P16" s="490" t="n">
        <v>21807.086235</v>
      </c>
      <c r="Q16" s="490" t="n">
        <v>2226.57965</v>
      </c>
      <c r="R16" s="490" t="n">
        <v>508.468829</v>
      </c>
      <c r="S16" s="491" t="n">
        <v>17.218959</v>
      </c>
      <c r="T16" s="490" t="n">
        <v>22.296878</v>
      </c>
    </row>
    <row customHeight="1" ht="12.75" r="17" s="349">
      <c r="B17" s="348" t="n"/>
      <c r="C17" s="484" t="n"/>
      <c r="D17" s="484">
        <f>"year "&amp;(AktJahr-1)</f>
        <v/>
      </c>
      <c r="E17" s="492">
        <f>F17+L17</f>
        <v/>
      </c>
      <c r="F17" s="492">
        <f>SUM(G17:K17)</f>
        <v/>
      </c>
      <c r="G17" s="492" t="n">
        <v>25343.85805926</v>
      </c>
      <c r="H17" s="492" t="n">
        <v>66065.23999943001</v>
      </c>
      <c r="I17" s="492" t="n">
        <v>60542.44659567</v>
      </c>
      <c r="J17" s="492" t="n">
        <v>949.980319</v>
      </c>
      <c r="K17" s="492" t="n">
        <v>187.356987</v>
      </c>
      <c r="L17" s="492">
        <f>SUM(M17:R17)</f>
        <v/>
      </c>
      <c r="M17" s="492" t="n">
        <v>50326.799369</v>
      </c>
      <c r="N17" s="492" t="n">
        <v>32624.565521</v>
      </c>
      <c r="O17" s="492" t="n">
        <v>3074.653078</v>
      </c>
      <c r="P17" s="492" t="n">
        <v>20276.988031</v>
      </c>
      <c r="Q17" s="492" t="n">
        <v>2294.058078</v>
      </c>
      <c r="R17" s="492" t="n">
        <v>424.3664</v>
      </c>
      <c r="S17" s="493" t="n">
        <v>23.063249</v>
      </c>
      <c r="T17" s="492" t="n">
        <v>29.069689</v>
      </c>
    </row>
    <row customHeight="1" ht="12.8" r="18" s="349">
      <c r="B18" s="361" t="inlineStr">
        <is>
          <t>DE</t>
        </is>
      </c>
      <c r="C18" s="488" t="inlineStr">
        <is>
          <t>Germany</t>
        </is>
      </c>
      <c r="D18" s="489">
        <f>$D$16</f>
        <v/>
      </c>
      <c r="E18" s="490">
        <f>F18+L18</f>
        <v/>
      </c>
      <c r="F18" s="490">
        <f>SUM(G18:K18)</f>
        <v/>
      </c>
      <c r="G18" s="490" t="n">
        <v>26755.70160292</v>
      </c>
      <c r="H18" s="490" t="n">
        <v>69080.60634383</v>
      </c>
      <c r="I18" s="490" t="n">
        <v>60369.98746804</v>
      </c>
      <c r="J18" s="490" t="n">
        <v>787.640391</v>
      </c>
      <c r="K18" s="490" t="n">
        <v>175.408075</v>
      </c>
      <c r="L18" s="490">
        <f>SUM(M18:R18)</f>
        <v/>
      </c>
      <c r="M18" s="490" t="n">
        <v>31488.355362</v>
      </c>
      <c r="N18" s="490" t="n">
        <v>20449.210316</v>
      </c>
      <c r="O18" s="490" t="n">
        <v>2393.505971</v>
      </c>
      <c r="P18" s="490" t="n">
        <v>15930.244694</v>
      </c>
      <c r="Q18" s="490" t="n">
        <v>1934.37965</v>
      </c>
      <c r="R18" s="490" t="n">
        <v>481.168829</v>
      </c>
      <c r="S18" s="491" t="n">
        <v>16.003075</v>
      </c>
      <c r="T18" s="490" t="n">
        <v>20.993017</v>
      </c>
    </row>
    <row customHeight="1" ht="12.8" r="19" s="349">
      <c r="B19" s="348" t="n"/>
      <c r="C19" s="484" t="n"/>
      <c r="D19" s="484">
        <f>$D$17</f>
        <v/>
      </c>
      <c r="E19" s="492">
        <f>F19+L19</f>
        <v/>
      </c>
      <c r="F19" s="492">
        <f>SUM(G19:K19)</f>
        <v/>
      </c>
      <c r="G19" s="492" t="n">
        <v>24043.75971926</v>
      </c>
      <c r="H19" s="492" t="n">
        <v>63702.08895943</v>
      </c>
      <c r="I19" s="492" t="n">
        <v>57107.03519567</v>
      </c>
      <c r="J19" s="492" t="n">
        <v>900.980319</v>
      </c>
      <c r="K19" s="492" t="n">
        <v>180.756987</v>
      </c>
      <c r="L19" s="492">
        <f>SUM(M19:R19)</f>
        <v/>
      </c>
      <c r="M19" s="492" t="n">
        <v>29450.670536</v>
      </c>
      <c r="N19" s="492" t="n">
        <v>20802.429819</v>
      </c>
      <c r="O19" s="492" t="n">
        <v>2456.219278</v>
      </c>
      <c r="P19" s="492" t="n">
        <v>14761.164315</v>
      </c>
      <c r="Q19" s="492" t="n">
        <v>1724.689078</v>
      </c>
      <c r="R19" s="492" t="n">
        <v>409.3664</v>
      </c>
      <c r="S19" s="493" t="n">
        <v>12.842864</v>
      </c>
      <c r="T19" s="492" t="n">
        <v>18.710017</v>
      </c>
    </row>
    <row customHeight="1" ht="12.8" r="20" s="349">
      <c r="B20" s="494" t="inlineStr">
        <is>
          <t>AT</t>
        </is>
      </c>
      <c r="C20" s="488" t="inlineStr">
        <is>
          <t>Austria</t>
        </is>
      </c>
      <c r="D20" s="489">
        <f>$D$16</f>
        <v/>
      </c>
      <c r="E20" s="490">
        <f>F20+L20</f>
        <v/>
      </c>
      <c r="F20" s="490">
        <f>SUM(G20:K20)</f>
        <v/>
      </c>
      <c r="G20" s="490" t="n">
        <v>0.006536</v>
      </c>
      <c r="H20" s="490" t="n">
        <v>0.003</v>
      </c>
      <c r="I20" s="490" t="n">
        <v>0</v>
      </c>
      <c r="J20" s="490" t="n">
        <v>0</v>
      </c>
      <c r="K20" s="490" t="n">
        <v>0</v>
      </c>
      <c r="L20" s="490">
        <f>SUM(M20:R20)</f>
        <v/>
      </c>
      <c r="M20" s="490" t="n">
        <v>402.23</v>
      </c>
      <c r="N20" s="490" t="n">
        <v>561.978</v>
      </c>
      <c r="O20" s="490" t="n">
        <v>0</v>
      </c>
      <c r="P20" s="490" t="n">
        <v>54.85</v>
      </c>
      <c r="Q20" s="490" t="n">
        <v>0</v>
      </c>
      <c r="R20" s="490" t="n">
        <v>0</v>
      </c>
      <c r="S20" s="491" t="n">
        <v>0</v>
      </c>
      <c r="T20" s="490" t="n">
        <v>0</v>
      </c>
    </row>
    <row customHeight="1" ht="12.8" r="21" s="349">
      <c r="B21" s="348" t="n"/>
      <c r="C21" s="484" t="n"/>
      <c r="D21" s="484">
        <f>$D$17</f>
        <v/>
      </c>
      <c r="E21" s="492">
        <f>F21+L21</f>
        <v/>
      </c>
      <c r="F21" s="492">
        <f>SUM(G21:K21)</f>
        <v/>
      </c>
      <c r="G21" s="492" t="n">
        <v>0.019111</v>
      </c>
      <c r="H21" s="492" t="n">
        <v>0.005</v>
      </c>
      <c r="I21" s="492" t="n">
        <v>9</v>
      </c>
      <c r="J21" s="492" t="n">
        <v>0</v>
      </c>
      <c r="K21" s="492" t="n">
        <v>0</v>
      </c>
      <c r="L21" s="492">
        <f>SUM(M21:R21)</f>
        <v/>
      </c>
      <c r="M21" s="492" t="n">
        <v>322.56</v>
      </c>
      <c r="N21" s="492" t="n">
        <v>589.9880000000001</v>
      </c>
      <c r="O21" s="492" t="n">
        <v>0</v>
      </c>
      <c r="P21" s="492" t="n">
        <v>6.9</v>
      </c>
      <c r="Q21" s="492" t="n">
        <v>31</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0.033241</v>
      </c>
      <c r="I22" s="490" t="n">
        <v>0</v>
      </c>
      <c r="J22" s="490" t="n">
        <v>0</v>
      </c>
      <c r="K22" s="490" t="n">
        <v>6.600000000000001</v>
      </c>
      <c r="L22" s="490">
        <f>SUM(M22:R22)</f>
        <v/>
      </c>
      <c r="M22" s="490" t="n">
        <v>505.88425</v>
      </c>
      <c r="N22" s="490" t="n">
        <v>109.16</v>
      </c>
      <c r="O22" s="490" t="n">
        <v>1.9</v>
      </c>
      <c r="P22" s="490" t="n">
        <v>62.2</v>
      </c>
      <c r="Q22" s="490" t="n">
        <v>0</v>
      </c>
      <c r="R22" s="490" t="n">
        <v>0</v>
      </c>
      <c r="S22" s="491" t="n">
        <v>0</v>
      </c>
      <c r="T22" s="490" t="n">
        <v>0</v>
      </c>
    </row>
    <row customHeight="1" ht="12.8" r="23" s="349">
      <c r="B23" s="348" t="n"/>
      <c r="C23" s="484" t="n"/>
      <c r="D23" s="484">
        <f>$D$17</f>
        <v/>
      </c>
      <c r="E23" s="492">
        <f>F23+L23</f>
        <v/>
      </c>
      <c r="F23" s="492">
        <f>SUM(G23:K23)</f>
        <v/>
      </c>
      <c r="G23" s="492" t="n">
        <v>0</v>
      </c>
      <c r="H23" s="492" t="n">
        <v>0.036299</v>
      </c>
      <c r="I23" s="492" t="n">
        <v>0</v>
      </c>
      <c r="J23" s="492" t="n">
        <v>0</v>
      </c>
      <c r="K23" s="492" t="n">
        <v>6.600000000000001</v>
      </c>
      <c r="L23" s="492">
        <f>SUM(M23:R23)</f>
        <v/>
      </c>
      <c r="M23" s="492" t="n">
        <v>565.3522</v>
      </c>
      <c r="N23" s="492" t="n">
        <v>127.1</v>
      </c>
      <c r="O23" s="492" t="n">
        <v>1.9</v>
      </c>
      <c r="P23" s="492" t="n">
        <v>18.1</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365.42</v>
      </c>
      <c r="N28" s="490" t="n">
        <v>297.96</v>
      </c>
      <c r="O28" s="490" t="n">
        <v>0</v>
      </c>
      <c r="P28" s="490" t="n">
        <v>28</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303.82</v>
      </c>
      <c r="N29" s="492" t="n">
        <v>246.06</v>
      </c>
      <c r="O29" s="492" t="n">
        <v>0</v>
      </c>
      <c r="P29" s="492" t="n">
        <v>172.2</v>
      </c>
      <c r="Q29" s="492" t="n">
        <v>0</v>
      </c>
      <c r="R29" s="492" t="n">
        <v>4.3</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21.8</v>
      </c>
      <c r="P30" s="490" t="n">
        <v>67.7</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15.5</v>
      </c>
      <c r="N31" s="492" t="n">
        <v>0</v>
      </c>
      <c r="O31" s="492" t="n">
        <v>21.8</v>
      </c>
      <c r="P31" s="492" t="n">
        <v>56.5</v>
      </c>
      <c r="Q31" s="492" t="n">
        <v>57.3</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18.7</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18.7</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12.2</v>
      </c>
      <c r="J34" s="490" t="n">
        <v>0</v>
      </c>
      <c r="K34" s="490" t="n">
        <v>0</v>
      </c>
      <c r="L34" s="490">
        <f>SUM(M34:R34)</f>
        <v/>
      </c>
      <c r="M34" s="490" t="n">
        <v>279.68</v>
      </c>
      <c r="N34" s="490" t="n">
        <v>485.8</v>
      </c>
      <c r="O34" s="490" t="n">
        <v>54.5</v>
      </c>
      <c r="P34" s="490" t="n">
        <v>194.2</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213.82</v>
      </c>
      <c r="N35" s="492" t="n">
        <v>288.6</v>
      </c>
      <c r="O35" s="492" t="n">
        <v>11.8</v>
      </c>
      <c r="P35" s="492" t="n">
        <v>153.2</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0.433138</v>
      </c>
      <c r="H36" s="490" t="n">
        <v>1.178255</v>
      </c>
      <c r="I36" s="490" t="n">
        <v>255.78</v>
      </c>
      <c r="J36" s="490" t="n">
        <v>0</v>
      </c>
      <c r="K36" s="490" t="n">
        <v>0</v>
      </c>
      <c r="L36" s="490">
        <f>SUM(M36:R36)</f>
        <v/>
      </c>
      <c r="M36" s="490" t="n">
        <v>5812.317724</v>
      </c>
      <c r="N36" s="490" t="n">
        <v>1524.4074</v>
      </c>
      <c r="O36" s="490" t="n">
        <v>94.5</v>
      </c>
      <c r="P36" s="490" t="n">
        <v>507.54</v>
      </c>
      <c r="Q36" s="490" t="n">
        <v>153.3</v>
      </c>
      <c r="R36" s="490" t="n">
        <v>10.7</v>
      </c>
      <c r="S36" s="491" t="n">
        <v>0.024884</v>
      </c>
      <c r="T36" s="490" t="n">
        <v>0.102861</v>
      </c>
    </row>
    <row customHeight="1" ht="12.8" r="37" s="349">
      <c r="B37" s="348" t="n"/>
      <c r="C37" s="484" t="n"/>
      <c r="D37" s="484">
        <f>$D$17</f>
        <v/>
      </c>
      <c r="E37" s="492">
        <f>F37+L37</f>
        <v/>
      </c>
      <c r="F37" s="492">
        <f>SUM(G37:K37)</f>
        <v/>
      </c>
      <c r="G37" s="492" t="n">
        <v>0.454229</v>
      </c>
      <c r="H37" s="492" t="n">
        <v>1.783377</v>
      </c>
      <c r="I37" s="492" t="n">
        <v>241.94</v>
      </c>
      <c r="J37" s="492" t="n">
        <v>0</v>
      </c>
      <c r="K37" s="492" t="n">
        <v>0</v>
      </c>
      <c r="L37" s="492">
        <f>SUM(M37:R37)</f>
        <v/>
      </c>
      <c r="M37" s="492" t="n">
        <v>5068.673114</v>
      </c>
      <c r="N37" s="492" t="n">
        <v>1565.2494</v>
      </c>
      <c r="O37" s="492" t="n">
        <v>130</v>
      </c>
      <c r="P37" s="492" t="n">
        <v>640.0599999999999</v>
      </c>
      <c r="Q37" s="492" t="n">
        <v>184.5</v>
      </c>
      <c r="R37" s="492" t="n">
        <v>10.7</v>
      </c>
      <c r="S37" s="493" t="n">
        <v>0.027385</v>
      </c>
      <c r="T37" s="492" t="n">
        <v>0.148672</v>
      </c>
    </row>
    <row customHeight="1" ht="12.8" r="38" s="349">
      <c r="B38" s="361" t="inlineStr">
        <is>
          <t>GB</t>
        </is>
      </c>
      <c r="C38" s="488" t="inlineStr">
        <is>
          <t>Great Britain</t>
        </is>
      </c>
      <c r="D38" s="489">
        <f>$D$16</f>
        <v/>
      </c>
      <c r="E38" s="490">
        <f>F38+L38</f>
        <v/>
      </c>
      <c r="F38" s="490">
        <f>SUM(G38:K38)</f>
        <v/>
      </c>
      <c r="G38" s="490" t="n">
        <v>0</v>
      </c>
      <c r="H38" s="490" t="n">
        <v>0</v>
      </c>
      <c r="I38" s="490" t="n">
        <v>253.8</v>
      </c>
      <c r="J38" s="490" t="n">
        <v>57.3</v>
      </c>
      <c r="K38" s="490" t="n">
        <v>0</v>
      </c>
      <c r="L38" s="490">
        <f>SUM(M38:R38)</f>
        <v/>
      </c>
      <c r="M38" s="490" t="n">
        <v>3892.349571</v>
      </c>
      <c r="N38" s="490" t="n">
        <v>2422.166066</v>
      </c>
      <c r="O38" s="490" t="n">
        <v>189.81705</v>
      </c>
      <c r="P38" s="490" t="n">
        <v>1569.56316</v>
      </c>
      <c r="Q38" s="490" t="n">
        <v>107.4</v>
      </c>
      <c r="R38" s="490" t="n">
        <v>0</v>
      </c>
      <c r="S38" s="491" t="n">
        <v>0</v>
      </c>
      <c r="T38" s="490" t="n">
        <v>0</v>
      </c>
    </row>
    <row customHeight="1" ht="12.8" r="39" s="349">
      <c r="B39" s="348" t="n"/>
      <c r="C39" s="484" t="n"/>
      <c r="D39" s="484">
        <f>$D$17</f>
        <v/>
      </c>
      <c r="E39" s="492">
        <f>F39+L39</f>
        <v/>
      </c>
      <c r="F39" s="492">
        <f>SUM(G39:K39)</f>
        <v/>
      </c>
      <c r="G39" s="492" t="n">
        <v>38</v>
      </c>
      <c r="H39" s="492" t="n">
        <v>9</v>
      </c>
      <c r="I39" s="492" t="n">
        <v>329.8</v>
      </c>
      <c r="J39" s="492" t="n">
        <v>49</v>
      </c>
      <c r="K39" s="492" t="n">
        <v>0</v>
      </c>
      <c r="L39" s="492">
        <f>SUM(M39:R39)</f>
        <v/>
      </c>
      <c r="M39" s="492" t="n">
        <v>4334.319319</v>
      </c>
      <c r="N39" s="492" t="n">
        <v>2845.826211</v>
      </c>
      <c r="O39" s="492" t="n">
        <v>140.8338</v>
      </c>
      <c r="P39" s="492" t="n">
        <v>1734.8626</v>
      </c>
      <c r="Q39" s="492" t="n">
        <v>252.2</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41</v>
      </c>
      <c r="N42" s="490" t="n">
        <v>90.755708</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11</v>
      </c>
      <c r="N43" s="492" t="n">
        <v>92.436684</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82.59999999999999</v>
      </c>
      <c r="N44" s="490" t="n">
        <v>49.6</v>
      </c>
      <c r="O44" s="490" t="n">
        <v>0</v>
      </c>
      <c r="P44" s="490" t="n">
        <v>0</v>
      </c>
      <c r="Q44" s="490" t="n">
        <v>16.8</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82.59999999999999</v>
      </c>
      <c r="N45" s="492" t="n">
        <v>34.1</v>
      </c>
      <c r="O45" s="492" t="n">
        <v>0</v>
      </c>
      <c r="P45" s="492" t="n">
        <v>0</v>
      </c>
      <c r="Q45" s="492" t="n">
        <v>7.7</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0.3</v>
      </c>
      <c r="I46" s="490" t="n">
        <v>0</v>
      </c>
      <c r="J46" s="490" t="n">
        <v>0</v>
      </c>
      <c r="K46" s="490" t="n">
        <v>0</v>
      </c>
      <c r="L46" s="490">
        <f>SUM(M46:R46)</f>
        <v/>
      </c>
      <c r="M46" s="490" t="n">
        <v>211.32</v>
      </c>
      <c r="N46" s="490" t="n">
        <v>585.014</v>
      </c>
      <c r="O46" s="490" t="n">
        <v>69.5</v>
      </c>
      <c r="P46" s="490" t="n">
        <v>127.82</v>
      </c>
      <c r="Q46" s="490" t="n">
        <v>0</v>
      </c>
      <c r="R46" s="490" t="n">
        <v>0</v>
      </c>
      <c r="S46" s="491" t="n">
        <v>0</v>
      </c>
      <c r="T46" s="490" t="n">
        <v>0</v>
      </c>
    </row>
    <row customHeight="1" ht="12.8" r="47" s="349">
      <c r="B47" s="348" t="n"/>
      <c r="C47" s="484" t="n"/>
      <c r="D47" s="484">
        <f>$D$17</f>
        <v/>
      </c>
      <c r="E47" s="492">
        <f>F47+L47</f>
        <v/>
      </c>
      <c r="F47" s="492">
        <f>SUM(G47:K47)</f>
        <v/>
      </c>
      <c r="G47" s="492" t="n">
        <v>0</v>
      </c>
      <c r="H47" s="492" t="n">
        <v>0.3</v>
      </c>
      <c r="I47" s="492" t="n">
        <v>84.7</v>
      </c>
      <c r="J47" s="492" t="n">
        <v>0</v>
      </c>
      <c r="K47" s="492" t="n">
        <v>0</v>
      </c>
      <c r="L47" s="492">
        <f>SUM(M47:R47)</f>
        <v/>
      </c>
      <c r="M47" s="492" t="n">
        <v>154.39</v>
      </c>
      <c r="N47" s="492" t="n">
        <v>576.03</v>
      </c>
      <c r="O47" s="492" t="n">
        <v>52.2</v>
      </c>
      <c r="P47" s="492" t="n">
        <v>99.5</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371.9</v>
      </c>
      <c r="N52" s="490" t="n">
        <v>0</v>
      </c>
      <c r="O52" s="490" t="n">
        <v>0</v>
      </c>
      <c r="P52" s="490" t="n">
        <v>31.5</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218.6</v>
      </c>
      <c r="N53" s="492" t="n">
        <v>0</v>
      </c>
      <c r="O53" s="492" t="n">
        <v>0</v>
      </c>
      <c r="P53" s="492" t="n">
        <v>29.5</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0.2</v>
      </c>
      <c r="H56" s="490" t="n">
        <v>142.284104</v>
      </c>
      <c r="I56" s="490" t="n">
        <v>1410.765</v>
      </c>
      <c r="J56" s="490" t="n">
        <v>35.8</v>
      </c>
      <c r="K56" s="490" t="n">
        <v>0</v>
      </c>
      <c r="L56" s="490">
        <f>SUM(M56:R56)</f>
        <v/>
      </c>
      <c r="M56" s="490" t="n">
        <v>2669.524418</v>
      </c>
      <c r="N56" s="490" t="n">
        <v>1090.191624</v>
      </c>
      <c r="O56" s="490" t="n">
        <v>65.5</v>
      </c>
      <c r="P56" s="490" t="n">
        <v>1168.1878</v>
      </c>
      <c r="Q56" s="490" t="n">
        <v>7.600000000000001</v>
      </c>
      <c r="R56" s="490" t="n">
        <v>16.6</v>
      </c>
      <c r="S56" s="491" t="n">
        <v>0</v>
      </c>
      <c r="T56" s="490" t="n">
        <v>0</v>
      </c>
    </row>
    <row customHeight="1" ht="12.8" r="57" s="349">
      <c r="B57" s="348" t="n"/>
      <c r="C57" s="484" t="n"/>
      <c r="D57" s="484">
        <f>$D$17</f>
        <v/>
      </c>
      <c r="E57" s="492">
        <f>F57+L57</f>
        <v/>
      </c>
      <c r="F57" s="492">
        <f>SUM(G57:K57)</f>
        <v/>
      </c>
      <c r="G57" s="492" t="n">
        <v>10.575</v>
      </c>
      <c r="H57" s="492" t="n">
        <v>106.598364</v>
      </c>
      <c r="I57" s="492" t="n">
        <v>1292.925</v>
      </c>
      <c r="J57" s="492" t="n">
        <v>0</v>
      </c>
      <c r="K57" s="492" t="n">
        <v>0</v>
      </c>
      <c r="L57" s="492">
        <f>SUM(M57:R57)</f>
        <v/>
      </c>
      <c r="M57" s="492" t="n">
        <v>1960.7774</v>
      </c>
      <c r="N57" s="492" t="n">
        <v>976.355624</v>
      </c>
      <c r="O57" s="492" t="n">
        <v>64.3</v>
      </c>
      <c r="P57" s="492" t="n">
        <v>1049.217</v>
      </c>
      <c r="Q57" s="492" t="n">
        <v>21.978</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1734.86</v>
      </c>
      <c r="N58" s="490" t="n">
        <v>1712.20784</v>
      </c>
      <c r="O58" s="490" t="n">
        <v>15</v>
      </c>
      <c r="P58" s="490" t="n">
        <v>274.9</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1723.61</v>
      </c>
      <c r="N59" s="492" t="n">
        <v>1647.97484</v>
      </c>
      <c r="O59" s="492" t="n">
        <v>15</v>
      </c>
      <c r="P59" s="492" t="n">
        <v>154.5</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24.57</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24.57</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30</v>
      </c>
      <c r="N62" s="490" t="n">
        <v>33</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30</v>
      </c>
      <c r="N63" s="492" t="n">
        <v>52</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25</v>
      </c>
      <c r="O64" s="490" t="n">
        <v>0</v>
      </c>
      <c r="P64" s="490" t="n">
        <v>51</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25</v>
      </c>
      <c r="O65" s="492" t="n">
        <v>0</v>
      </c>
      <c r="P65" s="492" t="n">
        <v>51</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47</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50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261.35</v>
      </c>
      <c r="N68" s="490" t="n">
        <v>1031.583</v>
      </c>
      <c r="O68" s="490" t="n">
        <v>55.3</v>
      </c>
      <c r="P68" s="490" t="n">
        <v>45.9</v>
      </c>
      <c r="Q68" s="490" t="n">
        <v>7.1</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295.969</v>
      </c>
      <c r="N69" s="492" t="n">
        <v>882.261</v>
      </c>
      <c r="O69" s="492" t="n">
        <v>19.3</v>
      </c>
      <c r="P69" s="492" t="n">
        <v>63.6</v>
      </c>
      <c r="Q69" s="492" t="n">
        <v>14.691</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126</v>
      </c>
      <c r="J70" s="490" t="n">
        <v>0</v>
      </c>
      <c r="K70" s="490" t="n">
        <v>0</v>
      </c>
      <c r="L70" s="490">
        <f>SUM(M70:R70)</f>
        <v/>
      </c>
      <c r="M70" s="490" t="n">
        <v>700.454</v>
      </c>
      <c r="N70" s="490" t="n">
        <v>419.663253</v>
      </c>
      <c r="O70" s="490" t="n">
        <v>82.40000000000001</v>
      </c>
      <c r="P70" s="490" t="n">
        <v>110.774831</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94</v>
      </c>
      <c r="J71" s="492" t="n">
        <v>0</v>
      </c>
      <c r="K71" s="492" t="n">
        <v>0</v>
      </c>
      <c r="L71" s="492">
        <f>SUM(M71:R71)</f>
        <v/>
      </c>
      <c r="M71" s="492" t="n">
        <v>743.27</v>
      </c>
      <c r="N71" s="492" t="n">
        <v>557.910443</v>
      </c>
      <c r="O71" s="492" t="n">
        <v>161.3</v>
      </c>
      <c r="P71" s="492" t="n">
        <v>123.737016</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72.05609</v>
      </c>
      <c r="N72" s="490" t="n">
        <v>0</v>
      </c>
      <c r="O72" s="490" t="n">
        <v>0</v>
      </c>
      <c r="P72" s="490" t="n">
        <v>215.8</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241.3</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55.8</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1342.174</v>
      </c>
      <c r="H82" s="490" t="n">
        <v>2424.459</v>
      </c>
      <c r="I82" s="490" t="n">
        <v>0</v>
      </c>
      <c r="J82" s="490" t="n">
        <v>0</v>
      </c>
      <c r="K82" s="490" t="n">
        <v>0</v>
      </c>
      <c r="L82" s="490">
        <f>SUM(M82:R82)</f>
        <v/>
      </c>
      <c r="M82" s="490" t="n">
        <v>81</v>
      </c>
      <c r="N82" s="490" t="n">
        <v>58.605</v>
      </c>
      <c r="O82" s="490" t="n">
        <v>0</v>
      </c>
      <c r="P82" s="490" t="n">
        <v>208.3</v>
      </c>
      <c r="Q82" s="490" t="n">
        <v>0</v>
      </c>
      <c r="R82" s="490" t="n">
        <v>0</v>
      </c>
      <c r="S82" s="491" t="n">
        <v>1.191</v>
      </c>
      <c r="T82" s="490" t="n">
        <v>1.201</v>
      </c>
    </row>
    <row customHeight="1" ht="12.8" r="83" s="349">
      <c r="B83" s="348" t="n"/>
      <c r="C83" s="484" t="n"/>
      <c r="D83" s="484">
        <f>$D$17</f>
        <v/>
      </c>
      <c r="E83" s="492">
        <f>F83+L83</f>
        <v/>
      </c>
      <c r="F83" s="492">
        <f>SUM(G83:K83)</f>
        <v/>
      </c>
      <c r="G83" s="492" t="n">
        <v>1192.05</v>
      </c>
      <c r="H83" s="492" t="n">
        <v>2245.428</v>
      </c>
      <c r="I83" s="492" t="n">
        <v>0</v>
      </c>
      <c r="J83" s="492" t="n">
        <v>0</v>
      </c>
      <c r="K83" s="492" t="n">
        <v>0</v>
      </c>
      <c r="L83" s="492">
        <f>SUM(M83:R83)</f>
        <v/>
      </c>
      <c r="M83" s="492" t="n">
        <v>16</v>
      </c>
      <c r="N83" s="492" t="n">
        <v>158.506</v>
      </c>
      <c r="O83" s="492" t="n">
        <v>0</v>
      </c>
      <c r="P83" s="492" t="n">
        <v>197.2</v>
      </c>
      <c r="Q83" s="492" t="n">
        <v>0</v>
      </c>
      <c r="R83" s="492" t="n">
        <v>0</v>
      </c>
      <c r="S83" s="493" t="n">
        <v>0.193</v>
      </c>
      <c r="T83" s="492" t="n">
        <v>0.211</v>
      </c>
    </row>
    <row customHeight="1" ht="12.8" r="84" s="349">
      <c r="B84" s="361" t="inlineStr">
        <is>
          <t>US</t>
        </is>
      </c>
      <c r="C84" s="488" t="inlineStr">
        <is>
          <t>USA</t>
        </is>
      </c>
      <c r="D84" s="489">
        <f>$D$16</f>
        <v/>
      </c>
      <c r="E84" s="490">
        <f>F84+L84</f>
        <v/>
      </c>
      <c r="F84" s="490">
        <f>SUM(G84:K84)</f>
        <v/>
      </c>
      <c r="G84" s="490" t="n">
        <v>0</v>
      </c>
      <c r="H84" s="490" t="n">
        <v>0</v>
      </c>
      <c r="I84" s="490" t="n">
        <v>1981.01934</v>
      </c>
      <c r="J84" s="490" t="n">
        <v>0</v>
      </c>
      <c r="K84" s="490" t="n">
        <v>0</v>
      </c>
      <c r="L84" s="490">
        <f>SUM(M84:R84)</f>
        <v/>
      </c>
      <c r="M84" s="490" t="n">
        <v>5163.56362</v>
      </c>
      <c r="N84" s="490" t="n">
        <v>939.4375199999999</v>
      </c>
      <c r="O84" s="490" t="n">
        <v>0</v>
      </c>
      <c r="P84" s="490" t="n">
        <v>1158.60575</v>
      </c>
      <c r="Q84" s="490" t="n">
        <v>0</v>
      </c>
      <c r="R84" s="490" t="n">
        <v>0</v>
      </c>
      <c r="S84" s="491" t="n">
        <v>0</v>
      </c>
      <c r="T84" s="490" t="n">
        <v>0</v>
      </c>
    </row>
    <row customHeight="1" ht="12.8" r="85" s="349">
      <c r="B85" s="348" t="n"/>
      <c r="C85" s="484" t="n"/>
      <c r="D85" s="484">
        <f>$D$17</f>
        <v/>
      </c>
      <c r="E85" s="492">
        <f>F85+L85</f>
        <v/>
      </c>
      <c r="F85" s="492">
        <f>SUM(G85:K85)</f>
        <v/>
      </c>
      <c r="G85" s="492" t="n">
        <v>59</v>
      </c>
      <c r="H85" s="492" t="n">
        <v>0</v>
      </c>
      <c r="I85" s="492" t="n">
        <v>1383.0464</v>
      </c>
      <c r="J85" s="492" t="n">
        <v>0</v>
      </c>
      <c r="K85" s="492" t="n">
        <v>0</v>
      </c>
      <c r="L85" s="492">
        <f>SUM(M85:R85)</f>
        <v/>
      </c>
      <c r="M85" s="492" t="n">
        <v>4815.8678</v>
      </c>
      <c r="N85" s="492" t="n">
        <v>1063.4675</v>
      </c>
      <c r="O85" s="492" t="n">
        <v>0</v>
      </c>
      <c r="P85" s="492" t="n">
        <v>724.4471</v>
      </c>
      <c r="Q85" s="492" t="n">
        <v>0</v>
      </c>
      <c r="R85" s="492" t="n">
        <v>0</v>
      </c>
      <c r="S85" s="493" t="n">
        <v>10</v>
      </c>
      <c r="T85" s="492" t="n">
        <v>10</v>
      </c>
    </row>
    <row customHeight="1" ht="12.8" r="86" s="349">
      <c r="B86" s="361" t="inlineStr">
        <is>
          <t>$c</t>
        </is>
      </c>
      <c r="C86" s="488" t="inlineStr">
        <is>
          <t>other OECD-States</t>
        </is>
      </c>
      <c r="D86" s="489">
        <f>$D$16</f>
        <v/>
      </c>
      <c r="E86" s="490">
        <f>F86+L86</f>
        <v/>
      </c>
      <c r="F86" s="490">
        <f>SUM(G86:K86)</f>
        <v/>
      </c>
      <c r="G86" s="490" t="n">
        <v>0</v>
      </c>
      <c r="H86" s="490" t="n">
        <v>0</v>
      </c>
      <c r="I86" s="490" t="n">
        <v>23</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2"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11550.737812</v>
      </c>
      <c r="G12" s="533" t="n">
        <v>9495.358036</v>
      </c>
      <c r="H12" s="490" t="n">
        <v>41316.300924</v>
      </c>
      <c r="I12" s="490" t="n">
        <v>57461.677961</v>
      </c>
      <c r="J12" s="534" t="n">
        <v>18875.005062</v>
      </c>
      <c r="K12" s="533" t="n">
        <v>12479.4985</v>
      </c>
      <c r="L12" s="490" t="n">
        <v>11362.716175</v>
      </c>
      <c r="M12" s="490" t="n">
        <v>7902.19554</v>
      </c>
      <c r="N12" s="535" t="n">
        <v>1417.924963</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10650.8733</v>
      </c>
      <c r="G13" s="538" t="n">
        <v>10298.491389</v>
      </c>
      <c r="H13" s="539" t="n">
        <v>38343.973479</v>
      </c>
      <c r="I13" s="539" t="n">
        <v>53991.763004</v>
      </c>
      <c r="J13" s="540" t="n">
        <v>19815.6350452</v>
      </c>
      <c r="K13" s="538" t="n">
        <v>11748.997094</v>
      </c>
      <c r="L13" s="539" t="n">
        <v>10291.326955</v>
      </c>
      <c r="M13" s="539" t="n">
        <v>8527.796058</v>
      </c>
      <c r="N13" s="541" t="n">
        <v>1618.166688</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8169.828332</v>
      </c>
      <c r="G14" s="533" t="n">
        <v>1981.291716</v>
      </c>
      <c r="H14" s="490" t="n">
        <v>34936.724904</v>
      </c>
      <c r="I14" s="490" t="n">
        <v>52178.492407</v>
      </c>
      <c r="J14" s="534" t="n">
        <v>16366.077511</v>
      </c>
      <c r="K14" s="533" t="n">
        <v>8305.35002</v>
      </c>
      <c r="L14" s="490" t="n">
        <v>8750.983056000001</v>
      </c>
      <c r="M14" s="490" t="n">
        <v>7702.19854</v>
      </c>
      <c r="N14" s="535" t="n">
        <v>1066.702963</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7665.5174</v>
      </c>
      <c r="G15" s="538" t="n">
        <v>1903.670422</v>
      </c>
      <c r="H15" s="539" t="n">
        <v>31650.937148</v>
      </c>
      <c r="I15" s="539" t="n">
        <v>50155.606119</v>
      </c>
      <c r="J15" s="540" t="n">
        <v>16743.0396692</v>
      </c>
      <c r="K15" s="538" t="n">
        <v>7749.921888</v>
      </c>
      <c r="L15" s="539" t="n">
        <v>9133.131319</v>
      </c>
      <c r="M15" s="539" t="n">
        <v>8322.982058</v>
      </c>
      <c r="N15" s="541" t="n">
        <v>1272.266688</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84.65960699999999</v>
      </c>
      <c r="G16" s="533" t="n">
        <v>5041.390496</v>
      </c>
      <c r="H16" s="490" t="n">
        <v>128.50391</v>
      </c>
      <c r="I16" s="490" t="n">
        <v>0.125</v>
      </c>
      <c r="J16" s="534" t="n">
        <v>25</v>
      </c>
      <c r="K16" s="533" t="n">
        <v>544.6596070000001</v>
      </c>
      <c r="L16" s="490" t="n">
        <v>967.6</v>
      </c>
      <c r="M16" s="490" t="n">
        <v>65</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74.17619999999999</v>
      </c>
      <c r="G17" s="538" t="n">
        <v>5037.648967</v>
      </c>
      <c r="H17" s="539" t="n">
        <v>133.7569</v>
      </c>
      <c r="I17" s="539" t="n">
        <v>0.375</v>
      </c>
      <c r="J17" s="540" t="n">
        <v>25</v>
      </c>
      <c r="K17" s="538" t="n">
        <v>558.1762</v>
      </c>
      <c r="L17" s="539" t="n">
        <v>480</v>
      </c>
      <c r="M17" s="539" t="n">
        <v>68</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144.44192</v>
      </c>
      <c r="G18" s="533" t="n">
        <v>280</v>
      </c>
      <c r="H18" s="490" t="n">
        <v>198</v>
      </c>
      <c r="I18" s="490" t="n">
        <v>0</v>
      </c>
      <c r="J18" s="534" t="n">
        <v>145</v>
      </c>
      <c r="K18" s="533" t="n">
        <v>93.70292000000001</v>
      </c>
      <c r="L18" s="490" t="n">
        <v>1123.886418</v>
      </c>
      <c r="M18" s="490" t="n">
        <v>0</v>
      </c>
      <c r="N18" s="535" t="n">
        <v>57.7</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88.0458</v>
      </c>
      <c r="G19" s="538" t="n">
        <v>280</v>
      </c>
      <c r="H19" s="539" t="n">
        <v>198</v>
      </c>
      <c r="I19" s="539" t="n">
        <v>0</v>
      </c>
      <c r="J19" s="540" t="n">
        <v>155</v>
      </c>
      <c r="K19" s="538" t="n">
        <v>164.2458</v>
      </c>
      <c r="L19" s="539" t="n">
        <v>282</v>
      </c>
      <c r="M19" s="539" t="n">
        <v>0</v>
      </c>
      <c r="N19" s="541" t="n">
        <v>73.8</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305.89408</v>
      </c>
      <c r="G26" s="533" t="n">
        <v>0</v>
      </c>
      <c r="H26" s="490" t="n">
        <v>0</v>
      </c>
      <c r="I26" s="490" t="n">
        <v>0</v>
      </c>
      <c r="J26" s="534" t="n">
        <v>0</v>
      </c>
      <c r="K26" s="533" t="n">
        <v>170.77208</v>
      </c>
      <c r="L26" s="490" t="n">
        <v>0</v>
      </c>
      <c r="M26" s="490" t="n">
        <v>34.2</v>
      </c>
      <c r="N26" s="535" t="n">
        <v>100.922</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209.3497</v>
      </c>
      <c r="G27" s="538" t="n">
        <v>0</v>
      </c>
      <c r="H27" s="539" t="n">
        <v>0</v>
      </c>
      <c r="I27" s="539" t="n">
        <v>0</v>
      </c>
      <c r="J27" s="540" t="n">
        <v>0</v>
      </c>
      <c r="K27" s="538" t="n">
        <v>146.7497</v>
      </c>
      <c r="L27" s="539" t="n">
        <v>0</v>
      </c>
      <c r="M27" s="539" t="n">
        <v>37.62</v>
      </c>
      <c r="N27" s="541" t="n">
        <v>62.6</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2.759991</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4.1</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35.754231</v>
      </c>
      <c r="G30" s="533" t="n">
        <v>21.5</v>
      </c>
      <c r="H30" s="490" t="n">
        <v>30.1</v>
      </c>
      <c r="I30" s="490" t="n">
        <v>117.371333</v>
      </c>
      <c r="J30" s="534" t="n">
        <v>69</v>
      </c>
      <c r="K30" s="533" t="n">
        <v>35.754231</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78.90000000000001</v>
      </c>
      <c r="G31" s="538" t="n">
        <v>26.5</v>
      </c>
      <c r="H31" s="539" t="n">
        <v>10.4</v>
      </c>
      <c r="I31" s="539" t="n">
        <v>166.621</v>
      </c>
      <c r="J31" s="540" t="n">
        <v>85</v>
      </c>
      <c r="K31" s="538" t="n">
        <v>58.9</v>
      </c>
      <c r="L31" s="539" t="n">
        <v>0</v>
      </c>
      <c r="M31" s="539" t="n">
        <v>0</v>
      </c>
      <c r="N31" s="541" t="n">
        <v>20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736.410673</v>
      </c>
      <c r="G32" s="533" t="n">
        <v>277.09</v>
      </c>
      <c r="H32" s="490" t="n">
        <v>1431.23842</v>
      </c>
      <c r="I32" s="490" t="n">
        <v>1606.148</v>
      </c>
      <c r="J32" s="534" t="n">
        <v>1526.817336</v>
      </c>
      <c r="K32" s="533" t="n">
        <v>1037.210673</v>
      </c>
      <c r="L32" s="490" t="n">
        <v>68</v>
      </c>
      <c r="M32" s="490" t="n">
        <v>77</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420.885</v>
      </c>
      <c r="G33" s="538" t="n">
        <v>352.053</v>
      </c>
      <c r="H33" s="539" t="n">
        <v>1562.3</v>
      </c>
      <c r="I33" s="539" t="n">
        <v>1528.15</v>
      </c>
      <c r="J33" s="540" t="n">
        <v>1513.8</v>
      </c>
      <c r="K33" s="538" t="n">
        <v>684.585</v>
      </c>
      <c r="L33" s="539" t="n">
        <v>17</v>
      </c>
      <c r="M33" s="539" t="n">
        <v>74</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759.766867</v>
      </c>
      <c r="G34" s="533" t="n">
        <v>80.502691</v>
      </c>
      <c r="H34" s="490" t="n">
        <v>11</v>
      </c>
      <c r="I34" s="490" t="n">
        <v>2245.080325</v>
      </c>
      <c r="J34" s="534" t="n">
        <v>56.4</v>
      </c>
      <c r="K34" s="533" t="n">
        <v>759.766867</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887.1906</v>
      </c>
      <c r="G35" s="538" t="n">
        <v>168.7</v>
      </c>
      <c r="H35" s="539" t="n">
        <v>12</v>
      </c>
      <c r="I35" s="539" t="n">
        <v>889.6950000000001</v>
      </c>
      <c r="J35" s="540" t="n">
        <v>58.3</v>
      </c>
      <c r="K35" s="538" t="n">
        <v>887.1906</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185</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540.551442</v>
      </c>
      <c r="H42" s="490" t="n">
        <v>987.466608</v>
      </c>
      <c r="I42" s="490" t="n">
        <v>602.15459</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930.3000000000001</v>
      </c>
      <c r="H43" s="539" t="n">
        <v>798.294001</v>
      </c>
      <c r="I43" s="539" t="n">
        <v>437.04395</v>
      </c>
      <c r="J43" s="540" t="n">
        <v>0</v>
      </c>
      <c r="K43" s="538" t="n">
        <v>0.419306</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11.6</v>
      </c>
      <c r="I44" s="490" t="n">
        <v>141.632</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12.9</v>
      </c>
      <c r="I45" s="539" t="n">
        <v>125.475</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2.6</v>
      </c>
      <c r="G48" s="533" t="n">
        <v>7.4</v>
      </c>
      <c r="H48" s="490" t="n">
        <v>0</v>
      </c>
      <c r="I48" s="490" t="n">
        <v>0</v>
      </c>
      <c r="J48" s="534" t="n">
        <v>10</v>
      </c>
      <c r="K48" s="533" t="n">
        <v>2.6</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3.7</v>
      </c>
      <c r="G49" s="538" t="n">
        <v>7.4</v>
      </c>
      <c r="H49" s="539" t="n">
        <v>0</v>
      </c>
      <c r="I49" s="539" t="n">
        <v>0</v>
      </c>
      <c r="J49" s="540" t="n">
        <v>10</v>
      </c>
      <c r="K49" s="538" t="n">
        <v>3.7</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252.366</v>
      </c>
      <c r="G52" s="533" t="n">
        <v>0</v>
      </c>
      <c r="H52" s="490" t="n">
        <v>0</v>
      </c>
      <c r="I52" s="490" t="n">
        <v>0</v>
      </c>
      <c r="J52" s="534" t="n">
        <v>0</v>
      </c>
      <c r="K52" s="533" t="n">
        <v>252.366</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257.264</v>
      </c>
      <c r="G53" s="538" t="n">
        <v>0</v>
      </c>
      <c r="H53" s="539" t="n">
        <v>0</v>
      </c>
      <c r="I53" s="539" t="n">
        <v>0</v>
      </c>
      <c r="J53" s="540" t="n">
        <v>0</v>
      </c>
      <c r="K53" s="538" t="n">
        <v>257.264</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255.8</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292.919</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415</v>
      </c>
      <c r="H56" s="490" t="n">
        <v>0</v>
      </c>
      <c r="I56" s="490" t="n">
        <v>0</v>
      </c>
      <c r="J56" s="534" t="n">
        <v>0</v>
      </c>
      <c r="K56" s="533" t="n">
        <v>200</v>
      </c>
      <c r="L56" s="490" t="n">
        <v>253</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590</v>
      </c>
      <c r="H57" s="539" t="n">
        <v>0</v>
      </c>
      <c r="I57" s="539" t="n">
        <v>0</v>
      </c>
      <c r="J57" s="540" t="n">
        <v>125</v>
      </c>
      <c r="K57" s="538" t="n">
        <v>200</v>
      </c>
      <c r="L57" s="539" t="n">
        <v>167</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25</v>
      </c>
      <c r="H62" s="490" t="n">
        <v>0</v>
      </c>
      <c r="I62" s="490" t="n">
        <v>0</v>
      </c>
      <c r="J62" s="534" t="n">
        <v>0</v>
      </c>
      <c r="K62" s="533" t="n">
        <v>62</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25</v>
      </c>
      <c r="H63" s="539" t="n">
        <v>0</v>
      </c>
      <c r="I63" s="539" t="n">
        <v>0</v>
      </c>
      <c r="J63" s="540" t="n">
        <v>0</v>
      </c>
      <c r="K63" s="538" t="n">
        <v>86</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310</v>
      </c>
      <c r="H64" s="490" t="n">
        <v>1821.818618</v>
      </c>
      <c r="I64" s="490" t="n">
        <v>39</v>
      </c>
      <c r="J64" s="534" t="n">
        <v>104.2</v>
      </c>
      <c r="K64" s="533" t="n">
        <v>0</v>
      </c>
      <c r="L64" s="490" t="n">
        <v>49.74</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245</v>
      </c>
      <c r="H65" s="539" t="n">
        <v>2042.4415</v>
      </c>
      <c r="I65" s="539" t="n">
        <v>63</v>
      </c>
      <c r="J65" s="540" t="n">
        <v>93.2</v>
      </c>
      <c r="K65" s="538" t="n">
        <v>0</v>
      </c>
      <c r="L65" s="539" t="n">
        <v>53.94</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122.9097</v>
      </c>
      <c r="G66" s="533" t="n">
        <v>0</v>
      </c>
      <c r="H66" s="490" t="n">
        <v>8</v>
      </c>
      <c r="I66" s="490" t="n">
        <v>0</v>
      </c>
      <c r="J66" s="534" t="n">
        <v>0</v>
      </c>
      <c r="K66" s="533" t="n">
        <v>122.9097</v>
      </c>
      <c r="L66" s="490" t="n">
        <v>0</v>
      </c>
      <c r="M66" s="490" t="n">
        <v>23.797</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98.917</v>
      </c>
      <c r="G67" s="538" t="n">
        <v>0</v>
      </c>
      <c r="H67" s="539" t="n">
        <v>8</v>
      </c>
      <c r="I67" s="539" t="n">
        <v>40</v>
      </c>
      <c r="J67" s="540" t="n">
        <v>0</v>
      </c>
      <c r="K67" s="538" t="n">
        <v>98.917</v>
      </c>
      <c r="L67" s="539" t="n">
        <v>0</v>
      </c>
      <c r="M67" s="539" t="n">
        <v>25.194</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79</v>
      </c>
      <c r="G68" s="533" t="n">
        <v>15.694597</v>
      </c>
      <c r="H68" s="490" t="n">
        <v>381.086854</v>
      </c>
      <c r="I68" s="490" t="n">
        <v>21.361252</v>
      </c>
      <c r="J68" s="534" t="n">
        <v>57.7</v>
      </c>
      <c r="K68" s="533" t="n">
        <v>1.7</v>
      </c>
      <c r="L68" s="490" t="n">
        <v>149.506701</v>
      </c>
      <c r="M68" s="490" t="n">
        <v>0</v>
      </c>
      <c r="N68" s="535" t="n">
        <v>79</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70</v>
      </c>
      <c r="G69" s="538" t="n">
        <v>15.3</v>
      </c>
      <c r="H69" s="539" t="n">
        <v>604.703362</v>
      </c>
      <c r="I69" s="539" t="n">
        <v>22.796935</v>
      </c>
      <c r="J69" s="540" t="n">
        <v>56.2</v>
      </c>
      <c r="K69" s="538" t="n">
        <v>3.1</v>
      </c>
      <c r="L69" s="539" t="n">
        <v>158.255636</v>
      </c>
      <c r="M69" s="539" t="n">
        <v>0</v>
      </c>
      <c r="N69" s="541" t="n">
        <v>70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95.637094</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94.5</v>
      </c>
      <c r="H71" s="539" t="n">
        <v>0</v>
      </c>
      <c r="I71" s="539" t="n">
        <v>18</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147</v>
      </c>
      <c r="H72" s="490" t="n">
        <v>52</v>
      </c>
      <c r="I72" s="490" t="n">
        <v>80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140</v>
      </c>
      <c r="H73" s="539" t="n">
        <v>52</v>
      </c>
      <c r="I73" s="539" t="n">
        <v>80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56.25</v>
      </c>
      <c r="G76" s="533" t="n">
        <v>0</v>
      </c>
      <c r="H76" s="490" t="n">
        <v>0</v>
      </c>
      <c r="I76" s="490" t="n">
        <v>0</v>
      </c>
      <c r="J76" s="534" t="n">
        <v>0</v>
      </c>
      <c r="K76" s="533" t="n">
        <v>56.25</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68.75</v>
      </c>
      <c r="G77" s="538" t="n">
        <v>0</v>
      </c>
      <c r="H77" s="539" t="n">
        <v>0</v>
      </c>
      <c r="I77" s="539" t="n">
        <v>0</v>
      </c>
      <c r="J77" s="540" t="n">
        <v>0</v>
      </c>
      <c r="K77" s="538" t="n">
        <v>68.75</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362.394672</v>
      </c>
      <c r="G78" s="533" t="n">
        <v>0</v>
      </c>
      <c r="H78" s="490" t="n">
        <v>1204.54611</v>
      </c>
      <c r="I78" s="490" t="n">
        <v>96.74067100000001</v>
      </c>
      <c r="J78" s="534" t="n">
        <v>0.8</v>
      </c>
      <c r="K78" s="533" t="n">
        <v>345.994672</v>
      </c>
      <c r="L78" s="490" t="n">
        <v>0</v>
      </c>
      <c r="M78" s="490" t="n">
        <v>0</v>
      </c>
      <c r="N78" s="535" t="n">
        <v>16.4</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127.5829</v>
      </c>
      <c r="G79" s="538" t="n">
        <v>0</v>
      </c>
      <c r="H79" s="539" t="n">
        <v>1140.296468</v>
      </c>
      <c r="I79" s="539" t="n">
        <v>101.6</v>
      </c>
      <c r="J79" s="540" t="n">
        <v>0</v>
      </c>
      <c r="K79" s="538" t="n">
        <v>115.4829</v>
      </c>
      <c r="L79" s="539" t="n">
        <v>0</v>
      </c>
      <c r="M79" s="539" t="n">
        <v>0</v>
      </c>
      <c r="N79" s="541" t="n">
        <v>12.1</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438.46173</v>
      </c>
      <c r="G80" s="533" t="n">
        <v>0</v>
      </c>
      <c r="H80" s="490" t="n">
        <v>114.2155</v>
      </c>
      <c r="I80" s="490" t="n">
        <v>330.812392</v>
      </c>
      <c r="J80" s="534" t="n">
        <v>39.348302</v>
      </c>
      <c r="K80" s="533" t="n">
        <v>438.46173</v>
      </c>
      <c r="L80" s="490" t="n">
        <v>0</v>
      </c>
      <c r="M80" s="490" t="n">
        <v>0</v>
      </c>
      <c r="N80" s="535" t="n">
        <v>97.2</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600.5947</v>
      </c>
      <c r="G81" s="538" t="n">
        <v>0</v>
      </c>
      <c r="H81" s="539" t="n">
        <v>117.9441</v>
      </c>
      <c r="I81" s="539" t="n">
        <v>359.3</v>
      </c>
      <c r="J81" s="540" t="n">
        <v>50.4</v>
      </c>
      <c r="K81" s="538" t="n">
        <v>600.5947</v>
      </c>
      <c r="L81" s="539" t="n">
        <v>0</v>
      </c>
      <c r="M81" s="539" t="n">
        <v>0</v>
      </c>
      <c r="N81" s="541" t="n">
        <v>107.4</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1.5</v>
      </c>
      <c r="H84" s="490" t="n">
        <v>0</v>
      </c>
      <c r="I84" s="490" t="n">
        <v>0</v>
      </c>
      <c r="J84" s="534" t="n">
        <v>367.661913</v>
      </c>
      <c r="K84" s="533" t="n">
        <v>50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4.5</v>
      </c>
      <c r="H85" s="539" t="n">
        <v>0</v>
      </c>
      <c r="I85" s="539" t="n">
        <v>0</v>
      </c>
      <c r="J85" s="540" t="n">
        <v>680.695376</v>
      </c>
      <c r="K85" s="538" t="n">
        <v>65</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107</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220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2"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3.903</v>
      </c>
      <c r="Q12" s="490" t="n">
        <v>0.07199999999999999</v>
      </c>
      <c r="R12" s="490" t="n">
        <v>0</v>
      </c>
      <c r="S12" s="535" t="n">
        <v>0</v>
      </c>
      <c r="T12" s="531">
        <f>SUM(U12:X12)</f>
        <v/>
      </c>
      <c r="U12" s="490" t="n">
        <v>12.942</v>
      </c>
      <c r="V12" s="490" t="n">
        <v>0.183</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0.9</v>
      </c>
      <c r="Q13" s="539" t="n">
        <v>0.098</v>
      </c>
      <c r="R13" s="539" t="n">
        <v>0</v>
      </c>
      <c r="S13" s="541" t="n">
        <v>0.901</v>
      </c>
      <c r="T13" s="536">
        <f>SUM(U13:X13)</f>
        <v/>
      </c>
      <c r="U13" s="539" t="n">
        <v>7.9</v>
      </c>
      <c r="V13" s="539" t="n">
        <v>0.272</v>
      </c>
      <c r="W13" s="539" t="n">
        <v>0</v>
      </c>
      <c r="X13" s="541" t="n">
        <v>7.9</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2.99</v>
      </c>
      <c r="Q14" s="490" t="n">
        <v>0.07199999999999999</v>
      </c>
      <c r="R14" s="490" t="n">
        <v>0</v>
      </c>
      <c r="S14" s="535" t="n">
        <v>0</v>
      </c>
      <c r="T14" s="531">
        <f>SUM(U14:X14)</f>
        <v/>
      </c>
      <c r="U14" s="490" t="n">
        <v>6.1</v>
      </c>
      <c r="V14" s="490" t="n">
        <v>0.183</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0.9</v>
      </c>
      <c r="Q15" s="539" t="n">
        <v>0.098</v>
      </c>
      <c r="R15" s="539" t="n">
        <v>0</v>
      </c>
      <c r="S15" s="541" t="n">
        <v>0.901</v>
      </c>
      <c r="T15" s="536">
        <f>SUM(U15:X15)</f>
        <v/>
      </c>
      <c r="U15" s="539" t="n">
        <v>7.9</v>
      </c>
      <c r="V15" s="539" t="n">
        <v>0.272</v>
      </c>
      <c r="W15" s="539" t="n">
        <v>0</v>
      </c>
      <c r="X15" s="541" t="n">
        <v>7.9</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0.913</v>
      </c>
      <c r="Q32" s="490" t="n">
        <v>0</v>
      </c>
      <c r="R32" s="490" t="n">
        <v>0</v>
      </c>
      <c r="S32" s="535" t="n">
        <v>0</v>
      </c>
      <c r="T32" s="531">
        <f>SUM(U32:X32)</f>
        <v/>
      </c>
      <c r="U32" s="490" t="n">
        <v>6.842000000000001</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landscape"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2782.084</v>
      </c>
      <c r="G12" s="490" t="n">
        <v>0</v>
      </c>
      <c r="H12" s="564" t="n">
        <v>2.3</v>
      </c>
      <c r="I12" s="565" t="n">
        <v>1.3</v>
      </c>
    </row>
    <row customHeight="1" ht="12.75" r="13" s="349">
      <c r="B13" s="348" t="n"/>
      <c r="C13" s="441" t="n"/>
      <c r="D13" s="439">
        <f>"year "&amp;(AktJahr-1)</f>
        <v/>
      </c>
      <c r="E13" s="539">
        <f>SUM(F13:G13)</f>
        <v/>
      </c>
      <c r="F13" s="539" t="n">
        <v>2593.677</v>
      </c>
      <c r="G13" s="539" t="n">
        <v>0</v>
      </c>
      <c r="H13" s="566" t="n">
        <v>2.1</v>
      </c>
      <c r="I13" s="567" t="n">
        <v>4.7</v>
      </c>
    </row>
    <row customHeight="1" ht="12.75" r="14" s="349">
      <c r="B14" s="361" t="inlineStr">
        <is>
          <t>DE</t>
        </is>
      </c>
      <c r="C14" s="488" t="inlineStr">
        <is>
          <t>Germany</t>
        </is>
      </c>
      <c r="D14" s="489">
        <f>$D$12</f>
        <v/>
      </c>
      <c r="E14" s="490">
        <f>SUM(F14:G14)</f>
        <v/>
      </c>
      <c r="F14" s="490" t="n">
        <v>521.663</v>
      </c>
      <c r="G14" s="490" t="n">
        <v>0</v>
      </c>
      <c r="H14" s="568" t="n">
        <v>0</v>
      </c>
      <c r="I14" s="569" t="n">
        <v>0</v>
      </c>
    </row>
    <row customHeight="1" ht="12.75" r="15" s="349">
      <c r="B15" s="348" t="n"/>
      <c r="C15" s="441" t="n"/>
      <c r="D15" s="439">
        <f>$D$13</f>
        <v/>
      </c>
      <c r="E15" s="539">
        <f>SUM(F15:G15)</f>
        <v/>
      </c>
      <c r="F15" s="539" t="n">
        <v>665.069</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1.1</v>
      </c>
      <c r="G28" s="490" t="n">
        <v>0</v>
      </c>
      <c r="H28" s="568" t="n">
        <v>0</v>
      </c>
      <c r="I28" s="569" t="n">
        <v>0</v>
      </c>
    </row>
    <row customHeight="1" ht="12.75" r="29" s="349">
      <c r="B29" s="348" t="n"/>
      <c r="C29" s="441" t="n"/>
      <c r="D29" s="439">
        <f>$D$13</f>
        <v/>
      </c>
      <c r="E29" s="539">
        <f>SUM(F29:G29)</f>
        <v/>
      </c>
      <c r="F29" s="539" t="n">
        <v>1.9</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67.184</v>
      </c>
      <c r="G42" s="490" t="n">
        <v>0</v>
      </c>
      <c r="H42" s="568" t="n">
        <v>0</v>
      </c>
      <c r="I42" s="569" t="n">
        <v>0</v>
      </c>
    </row>
    <row customHeight="1" ht="12.75" r="43" s="349">
      <c r="B43" s="348" t="n"/>
      <c r="C43" s="441" t="n"/>
      <c r="D43" s="439">
        <f>$D$13</f>
        <v/>
      </c>
      <c r="E43" s="539">
        <f>SUM(F43:G43)</f>
        <v/>
      </c>
      <c r="F43" s="539" t="n">
        <v>109.626</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15</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33.623</v>
      </c>
      <c r="G110" s="490" t="n">
        <v>0</v>
      </c>
      <c r="H110" s="568" t="n">
        <v>0</v>
      </c>
      <c r="I110" s="569" t="n">
        <v>0</v>
      </c>
    </row>
    <row customHeight="1" ht="12.75" r="111" s="349">
      <c r="B111" s="348" t="n"/>
      <c r="C111" s="441" t="n"/>
      <c r="D111" s="439">
        <f>$D$13</f>
        <v/>
      </c>
      <c r="E111" s="539">
        <f>SUM(F111:G111)</f>
        <v/>
      </c>
      <c r="F111" s="539" t="n">
        <v>35.695</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198.051</v>
      </c>
      <c r="G114" s="490" t="n">
        <v>0</v>
      </c>
      <c r="H114" s="568" t="n">
        <v>0</v>
      </c>
      <c r="I114" s="569" t="n">
        <v>0</v>
      </c>
    </row>
    <row customHeight="1" ht="12.75" r="115" s="349">
      <c r="B115" s="348" t="n"/>
      <c r="C115" s="441" t="n"/>
      <c r="D115" s="439">
        <f>$D$13</f>
        <v/>
      </c>
      <c r="E115" s="539">
        <f>SUM(F115:G115)</f>
        <v/>
      </c>
      <c r="F115" s="539" t="n">
        <v>43.244</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74.60000000000001</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9.938000000000001</v>
      </c>
      <c r="G156" s="490" t="n">
        <v>0</v>
      </c>
      <c r="H156" s="568" t="n">
        <v>0</v>
      </c>
      <c r="I156" s="569" t="n">
        <v>0</v>
      </c>
    </row>
    <row customHeight="1" ht="12.75" r="157" s="349">
      <c r="B157" s="348" t="n"/>
      <c r="C157" s="441" t="n"/>
      <c r="D157" s="439">
        <f>$D$13</f>
        <v/>
      </c>
      <c r="E157" s="539">
        <f>SUM(F157:G157)</f>
        <v/>
      </c>
      <c r="F157" s="539" t="n">
        <v>15.131</v>
      </c>
      <c r="G157" s="539" t="n">
        <v>0</v>
      </c>
      <c r="H157" s="568" t="n">
        <v>0</v>
      </c>
      <c r="I157" s="569" t="n">
        <v>0</v>
      </c>
    </row>
    <row customHeight="1" ht="12.75" r="158" s="349">
      <c r="B158" s="348" t="inlineStr">
        <is>
          <t>GB</t>
        </is>
      </c>
      <c r="C158" s="488" t="inlineStr">
        <is>
          <t>Great Britain</t>
        </is>
      </c>
      <c r="D158" s="489">
        <f>$D$12</f>
        <v/>
      </c>
      <c r="E158" s="490">
        <f>SUM(F158:G158)</f>
        <v/>
      </c>
      <c r="F158" s="490" t="n">
        <v>46.4</v>
      </c>
      <c r="G158" s="490" t="n">
        <v>0</v>
      </c>
      <c r="H158" s="568" t="n">
        <v>0</v>
      </c>
      <c r="I158" s="569" t="n">
        <v>0</v>
      </c>
    </row>
    <row customHeight="1" ht="12.75" r="159" s="349">
      <c r="B159" s="348" t="n"/>
      <c r="C159" s="441" t="n"/>
      <c r="D159" s="439">
        <f>$D$13</f>
        <v/>
      </c>
      <c r="E159" s="539">
        <f>SUM(F159:G159)</f>
        <v/>
      </c>
      <c r="F159" s="539" t="n">
        <v>4.42</v>
      </c>
      <c r="G159" s="539" t="n">
        <v>0</v>
      </c>
      <c r="H159" s="568" t="n">
        <v>0</v>
      </c>
      <c r="I159" s="569" t="n">
        <v>0</v>
      </c>
    </row>
    <row customHeight="1" ht="12.75" r="160" s="349">
      <c r="B160" s="348" t="inlineStr">
        <is>
          <t>GR</t>
        </is>
      </c>
      <c r="C160" s="488" t="inlineStr">
        <is>
          <t>Greece</t>
        </is>
      </c>
      <c r="D160" s="489">
        <f>$D$12</f>
        <v/>
      </c>
      <c r="E160" s="490">
        <f>SUM(F160:G160)</f>
        <v/>
      </c>
      <c r="F160" s="490" t="n">
        <v>106.308</v>
      </c>
      <c r="G160" s="490" t="n">
        <v>0</v>
      </c>
      <c r="H160" s="568" t="n">
        <v>0</v>
      </c>
      <c r="I160" s="569" t="n">
        <v>0</v>
      </c>
    </row>
    <row customHeight="1" ht="12.75" r="161" s="349">
      <c r="B161" s="348" t="n"/>
      <c r="C161" s="441" t="n"/>
      <c r="D161" s="439">
        <f>$D$13</f>
        <v/>
      </c>
      <c r="E161" s="539">
        <f>SUM(F161:G161)</f>
        <v/>
      </c>
      <c r="F161" s="539" t="n">
        <v>130.79</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120.1</v>
      </c>
      <c r="G182" s="490" t="n">
        <v>0</v>
      </c>
      <c r="H182" s="568" t="n">
        <v>0</v>
      </c>
      <c r="I182" s="569" t="n">
        <v>0</v>
      </c>
    </row>
    <row customHeight="1" ht="12.75" r="183" s="349">
      <c r="B183" s="348" t="n"/>
      <c r="C183" s="441" t="n"/>
      <c r="D183" s="439">
        <f>$D$13</f>
        <v/>
      </c>
      <c r="E183" s="539">
        <f>SUM(F183:G183)</f>
        <v/>
      </c>
      <c r="F183" s="539" t="n">
        <v>84.2</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13.173</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544.657</v>
      </c>
      <c r="G234" s="490" t="n">
        <v>0</v>
      </c>
      <c r="H234" s="568" t="n">
        <v>0</v>
      </c>
      <c r="I234" s="569" t="n">
        <v>0</v>
      </c>
    </row>
    <row customHeight="1" ht="12.75" r="235" s="349">
      <c r="B235" s="348" t="n"/>
      <c r="C235" s="441" t="n"/>
      <c r="D235" s="439">
        <f>$D$13</f>
        <v/>
      </c>
      <c r="E235" s="539">
        <f>SUM(F235:G235)</f>
        <v/>
      </c>
      <c r="F235" s="539" t="n">
        <v>562.167</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352.077</v>
      </c>
      <c r="G258" s="490" t="n">
        <v>0</v>
      </c>
      <c r="H258" s="568" t="n">
        <v>0</v>
      </c>
      <c r="I258" s="569" t="n">
        <v>0</v>
      </c>
    </row>
    <row customHeight="1" ht="12.75" r="259" s="349">
      <c r="B259" s="348" t="n"/>
      <c r="C259" s="441" t="n"/>
      <c r="D259" s="439">
        <f>$D$13</f>
        <v/>
      </c>
      <c r="E259" s="539">
        <f>SUM(F259:G259)</f>
        <v/>
      </c>
      <c r="F259" s="539" t="n">
        <v>284.834</v>
      </c>
      <c r="G259" s="539" t="n">
        <v>0</v>
      </c>
      <c r="H259" s="568" t="n">
        <v>0</v>
      </c>
      <c r="I259" s="569" t="n">
        <v>0</v>
      </c>
    </row>
    <row customHeight="1" ht="12.75" r="260" s="349">
      <c r="B260" s="348" t="inlineStr">
        <is>
          <t>MH</t>
        </is>
      </c>
      <c r="C260" s="488" t="inlineStr">
        <is>
          <t>Marshall Islands</t>
        </is>
      </c>
      <c r="D260" s="489">
        <f>$D$12</f>
        <v/>
      </c>
      <c r="E260" s="490">
        <f>SUM(F260:G260)</f>
        <v/>
      </c>
      <c r="F260" s="490" t="n">
        <v>506.683</v>
      </c>
      <c r="G260" s="490" t="n">
        <v>0</v>
      </c>
      <c r="H260" s="568" t="n">
        <v>0</v>
      </c>
      <c r="I260" s="569" t="n">
        <v>0</v>
      </c>
    </row>
    <row customHeight="1" ht="12.75" r="261" s="349">
      <c r="B261" s="348" t="n"/>
      <c r="C261" s="441" t="n"/>
      <c r="D261" s="439">
        <f>$D$13</f>
        <v/>
      </c>
      <c r="E261" s="539">
        <f>SUM(F261:G261)</f>
        <v/>
      </c>
      <c r="F261" s="539" t="n">
        <v>441.228</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87.3</v>
      </c>
      <c r="G310" s="490" t="n">
        <v>0</v>
      </c>
      <c r="H310" s="568" t="n">
        <v>0</v>
      </c>
      <c r="I310" s="569" t="n">
        <v>0</v>
      </c>
    </row>
    <row customHeight="1" ht="12.75" r="311" s="349">
      <c r="B311" s="348" t="n"/>
      <c r="C311" s="441" t="n"/>
      <c r="D311" s="439">
        <f>$D$13</f>
        <v/>
      </c>
      <c r="E311" s="539">
        <f>SUM(F311:G311)</f>
        <v/>
      </c>
      <c r="F311" s="539" t="n">
        <v>117.8</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92.2</v>
      </c>
      <c r="G356" s="490" t="n">
        <v>0</v>
      </c>
      <c r="H356" s="568" t="n">
        <v>0</v>
      </c>
      <c r="I356" s="569" t="n">
        <v>0</v>
      </c>
    </row>
    <row customHeight="1" ht="12.75" r="357" s="349">
      <c r="B357" s="348" t="n"/>
      <c r="C357" s="441" t="n"/>
      <c r="D357" s="439">
        <f>$D$13</f>
        <v/>
      </c>
      <c r="E357" s="539">
        <f>SUM(F357:G357)</f>
        <v/>
      </c>
      <c r="F357" s="539" t="n">
        <v>59.5</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5.2</v>
      </c>
      <c r="G378" s="490" t="n">
        <v>0</v>
      </c>
      <c r="H378" s="568" t="n">
        <v>0</v>
      </c>
      <c r="I378" s="569" t="n">
        <v>0</v>
      </c>
    </row>
    <row customHeight="1" ht="12.75" r="379" s="349">
      <c r="B379" s="348" t="n"/>
      <c r="C379" s="441" t="n"/>
      <c r="D379" s="439">
        <f>$D$13</f>
        <v/>
      </c>
      <c r="E379" s="539">
        <f>SUM(F379:G379)</f>
        <v/>
      </c>
      <c r="F379" s="539" t="n">
        <v>24.9</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v>0</v>
      </c>
      <c r="F12" s="580" t="n">
        <v>0</v>
      </c>
      <c r="G12" s="580" t="n">
        <v>0</v>
      </c>
      <c r="H12" s="348" t="n"/>
      <c r="I12" s="348" t="n"/>
    </row>
    <row customHeight="1" ht="12.75" r="13" s="349">
      <c r="B13" s="348" t="n"/>
      <c r="C13" s="441" t="n"/>
      <c r="D13" s="439">
        <f>"year "&amp;(AktJahr-1)</f>
        <v/>
      </c>
      <c r="E13" s="581" t="n">
        <v>603.1</v>
      </c>
      <c r="F13" s="582" t="n">
        <v>0</v>
      </c>
      <c r="G13" s="582" t="n">
        <v>0</v>
      </c>
      <c r="H13" s="348" t="n"/>
      <c r="I13" s="348" t="n"/>
    </row>
    <row customHeight="1" ht="12.75" r="14" s="349">
      <c r="B14" s="361" t="inlineStr">
        <is>
          <t>DE</t>
        </is>
      </c>
      <c r="C14" s="488" t="inlineStr">
        <is>
          <t>Germany</t>
        </is>
      </c>
      <c r="D14" s="489">
        <f>$D$12</f>
        <v/>
      </c>
      <c r="E14" s="579" t="n">
        <v>0</v>
      </c>
      <c r="F14" s="583" t="n">
        <v>0</v>
      </c>
      <c r="G14" s="583" t="n">
        <v>0</v>
      </c>
      <c r="H14" s="348" t="n"/>
      <c r="I14" s="348" t="n"/>
    </row>
    <row customHeight="1" ht="12.8" r="15" s="349">
      <c r="B15" s="348" t="n"/>
      <c r="C15" s="441" t="n"/>
      <c r="D15" s="439">
        <f>$D$13</f>
        <v/>
      </c>
      <c r="E15" s="581" t="n">
        <v>111.6</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19.6</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71.09999999999999</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96.7</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44</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260.1</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13639.15357</v>
      </c>
      <c r="F13" s="490" t="n">
        <v>0</v>
      </c>
      <c r="G13" s="490" t="n">
        <v>3140.4</v>
      </c>
      <c r="H13" s="490" t="n">
        <v>227.9</v>
      </c>
      <c r="I13" s="535" t="n">
        <v>10498.75357</v>
      </c>
    </row>
    <row customHeight="1" ht="12.8" r="14" s="349">
      <c r="B14" s="604" t="n"/>
      <c r="C14" s="439" t="n"/>
      <c r="D14" s="439">
        <f>"Jahr "&amp;(AktJahr-1)</f>
        <v/>
      </c>
      <c r="E14" s="536" t="n">
        <v>14519.4257</v>
      </c>
      <c r="F14" s="539" t="n">
        <v>0</v>
      </c>
      <c r="G14" s="539" t="n">
        <v>2002.9</v>
      </c>
      <c r="H14" s="539" t="n">
        <v>298.9</v>
      </c>
      <c r="I14" s="541" t="n">
        <v>12517.5257</v>
      </c>
    </row>
    <row customHeight="1" ht="12.8" r="15" s="349">
      <c r="B15" s="604" t="inlineStr">
        <is>
          <t>DE</t>
        </is>
      </c>
      <c r="C15" s="488" t="inlineStr">
        <is>
          <t>Germany</t>
        </is>
      </c>
      <c r="D15" s="489">
        <f>$D$13</f>
        <v/>
      </c>
      <c r="E15" s="531" t="n">
        <v>9563.909030000001</v>
      </c>
      <c r="F15" s="490" t="n">
        <v>0</v>
      </c>
      <c r="G15" s="490" t="n">
        <v>2226</v>
      </c>
      <c r="H15" s="490" t="n">
        <v>32.5</v>
      </c>
      <c r="I15" s="535" t="n">
        <v>7337.90903</v>
      </c>
    </row>
    <row customHeight="1" ht="12.8" r="16" s="349">
      <c r="B16" s="604" t="n"/>
      <c r="C16" s="439" t="n"/>
      <c r="D16" s="439">
        <f>$D$14</f>
        <v/>
      </c>
      <c r="E16" s="536" t="n">
        <v>9644.8837</v>
      </c>
      <c r="F16" s="539" t="n">
        <v>0</v>
      </c>
      <c r="G16" s="539" t="n">
        <v>1237</v>
      </c>
      <c r="H16" s="539" t="n">
        <v>65</v>
      </c>
      <c r="I16" s="541" t="n">
        <v>8408.8837</v>
      </c>
    </row>
    <row customHeight="1" ht="12.8" r="17" s="349">
      <c r="B17" s="605" t="inlineStr">
        <is>
          <t>AT</t>
        </is>
      </c>
      <c r="C17" s="488" t="inlineStr">
        <is>
          <t>Austria</t>
        </is>
      </c>
      <c r="D17" s="489">
        <f>$D$13</f>
        <v/>
      </c>
      <c r="E17" s="531" t="n">
        <v>478.414</v>
      </c>
      <c r="F17" s="490" t="n">
        <v>0</v>
      </c>
      <c r="G17" s="490" t="n">
        <v>50</v>
      </c>
      <c r="H17" s="490" t="n">
        <v>0</v>
      </c>
      <c r="I17" s="535" t="n">
        <v>428.414</v>
      </c>
    </row>
    <row customHeight="1" ht="12.8" r="18" s="349">
      <c r="B18" s="604" t="n"/>
      <c r="C18" s="439" t="n"/>
      <c r="D18" s="439">
        <f>$D$14</f>
        <v/>
      </c>
      <c r="E18" s="536" t="n">
        <v>318.242</v>
      </c>
      <c r="F18" s="539" t="n">
        <v>0</v>
      </c>
      <c r="G18" s="539" t="n">
        <v>0</v>
      </c>
      <c r="H18" s="539" t="n">
        <v>0</v>
      </c>
      <c r="I18" s="541" t="n">
        <v>318.242</v>
      </c>
    </row>
    <row customHeight="1" ht="12.8" r="19" s="349">
      <c r="B19" s="605" t="inlineStr">
        <is>
          <t>BE</t>
        </is>
      </c>
      <c r="C19" s="488" t="inlineStr">
        <is>
          <t>Belgium</t>
        </is>
      </c>
      <c r="D19" s="489">
        <f>$D$13</f>
        <v/>
      </c>
      <c r="E19" s="531" t="n">
        <v>73</v>
      </c>
      <c r="F19" s="490" t="n">
        <v>0</v>
      </c>
      <c r="G19" s="490" t="n">
        <v>0</v>
      </c>
      <c r="H19" s="490" t="n">
        <v>0</v>
      </c>
      <c r="I19" s="535" t="n">
        <v>73</v>
      </c>
    </row>
    <row customHeight="1" ht="12.8" r="20" s="349">
      <c r="B20" s="604" t="n"/>
      <c r="C20" s="439" t="n"/>
      <c r="D20" s="439">
        <f>$D$14</f>
        <v/>
      </c>
      <c r="E20" s="536" t="n">
        <v>113</v>
      </c>
      <c r="F20" s="539" t="n">
        <v>0</v>
      </c>
      <c r="G20" s="539" t="n">
        <v>0</v>
      </c>
      <c r="H20" s="539" t="n">
        <v>0</v>
      </c>
      <c r="I20" s="541" t="n">
        <v>113</v>
      </c>
    </row>
    <row customHeight="1" ht="12.8" r="21" s="349">
      <c r="B21" s="605" t="inlineStr">
        <is>
          <t>BG</t>
        </is>
      </c>
      <c r="C21" s="488" t="inlineStr">
        <is>
          <t>Bulgaria</t>
        </is>
      </c>
      <c r="D21" s="489">
        <f>$D$13</f>
        <v/>
      </c>
      <c r="E21" s="531" t="n">
        <v>129.885</v>
      </c>
      <c r="F21" s="490" t="n">
        <v>0</v>
      </c>
      <c r="G21" s="490" t="n">
        <v>0</v>
      </c>
      <c r="H21" s="490" t="n">
        <v>0</v>
      </c>
      <c r="I21" s="535" t="n">
        <v>129.885</v>
      </c>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v>86.5</v>
      </c>
      <c r="F26" s="539" t="n">
        <v>0</v>
      </c>
      <c r="G26" s="539" t="n">
        <v>0</v>
      </c>
      <c r="H26" s="539" t="n">
        <v>0</v>
      </c>
      <c r="I26" s="541" t="n">
        <v>86.5</v>
      </c>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v>50</v>
      </c>
      <c r="F28" s="539" t="n">
        <v>0</v>
      </c>
      <c r="G28" s="539" t="n">
        <v>5</v>
      </c>
      <c r="H28" s="539" t="n">
        <v>0</v>
      </c>
      <c r="I28" s="541" t="n">
        <v>45</v>
      </c>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110</v>
      </c>
      <c r="F31" s="490" t="n">
        <v>0</v>
      </c>
      <c r="G31" s="490" t="n">
        <v>10</v>
      </c>
      <c r="H31" s="490" t="n">
        <v>0</v>
      </c>
      <c r="I31" s="535" t="n">
        <v>100</v>
      </c>
    </row>
    <row customHeight="1" ht="12.8" r="32" s="349">
      <c r="B32" s="604" t="n"/>
      <c r="C32" s="439" t="n"/>
      <c r="D32" s="439">
        <f>$D$14</f>
        <v/>
      </c>
      <c r="E32" s="536" t="n">
        <v>85</v>
      </c>
      <c r="F32" s="539" t="n">
        <v>0</v>
      </c>
      <c r="G32" s="539" t="n">
        <v>10</v>
      </c>
      <c r="H32" s="539" t="n">
        <v>0</v>
      </c>
      <c r="I32" s="541" t="n">
        <v>75</v>
      </c>
    </row>
    <row customHeight="1" ht="12.8" r="33" s="349">
      <c r="B33" s="604" t="inlineStr">
        <is>
          <t>FR</t>
        </is>
      </c>
      <c r="C33" s="488" t="inlineStr">
        <is>
          <t>France</t>
        </is>
      </c>
      <c r="D33" s="489">
        <f>$D$13</f>
        <v/>
      </c>
      <c r="E33" s="531" t="n">
        <v>451</v>
      </c>
      <c r="F33" s="490" t="n">
        <v>0</v>
      </c>
      <c r="G33" s="490" t="n">
        <v>23</v>
      </c>
      <c r="H33" s="490" t="n">
        <v>0</v>
      </c>
      <c r="I33" s="535" t="n">
        <v>428</v>
      </c>
    </row>
    <row customHeight="1" ht="12.8" r="34" s="349">
      <c r="B34" s="604" t="n"/>
      <c r="C34" s="439" t="n"/>
      <c r="D34" s="439">
        <f>$D$14</f>
        <v/>
      </c>
      <c r="E34" s="536" t="n">
        <v>355</v>
      </c>
      <c r="F34" s="539" t="n">
        <v>0</v>
      </c>
      <c r="G34" s="539" t="n">
        <v>0</v>
      </c>
      <c r="H34" s="539" t="n">
        <v>0</v>
      </c>
      <c r="I34" s="541" t="n">
        <v>355</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v>110</v>
      </c>
      <c r="F40" s="539" t="n">
        <v>0</v>
      </c>
      <c r="G40" s="539" t="n">
        <v>0</v>
      </c>
      <c r="H40" s="539" t="n">
        <v>0</v>
      </c>
      <c r="I40" s="541" t="n">
        <v>110</v>
      </c>
    </row>
    <row customHeight="1" ht="12.8" r="41" s="349">
      <c r="B41" s="604" t="inlineStr">
        <is>
          <t>IE</t>
        </is>
      </c>
      <c r="C41" s="488" t="inlineStr">
        <is>
          <t>Ireland</t>
        </is>
      </c>
      <c r="D41" s="489">
        <f>$D$13</f>
        <v/>
      </c>
      <c r="E41" s="531" t="n">
        <v>115</v>
      </c>
      <c r="F41" s="490" t="n">
        <v>0</v>
      </c>
      <c r="G41" s="490" t="n">
        <v>75</v>
      </c>
      <c r="H41" s="490" t="n">
        <v>0</v>
      </c>
      <c r="I41" s="535" t="n">
        <v>40</v>
      </c>
    </row>
    <row customHeight="1" ht="12.8" r="42" s="349">
      <c r="B42" s="604" t="n"/>
      <c r="C42" s="439" t="n"/>
      <c r="D42" s="439">
        <f>$D$14</f>
        <v/>
      </c>
      <c r="E42" s="536" t="n">
        <v>75</v>
      </c>
      <c r="F42" s="539" t="n">
        <v>0</v>
      </c>
      <c r="G42" s="539" t="n">
        <v>75</v>
      </c>
      <c r="H42" s="539" t="n">
        <v>0</v>
      </c>
      <c r="I42" s="541" t="n">
        <v>0</v>
      </c>
    </row>
    <row customHeight="1" ht="12.8" r="43" s="349">
      <c r="B43" s="604" t="inlineStr">
        <is>
          <t>IT</t>
        </is>
      </c>
      <c r="C43" s="488" t="inlineStr">
        <is>
          <t>Italy</t>
        </is>
      </c>
      <c r="D43" s="489">
        <f>$D$13</f>
        <v/>
      </c>
      <c r="E43" s="531" t="n">
        <v>195</v>
      </c>
      <c r="F43" s="490" t="n">
        <v>0</v>
      </c>
      <c r="G43" s="490" t="n">
        <v>15</v>
      </c>
      <c r="H43" s="490" t="n">
        <v>15</v>
      </c>
      <c r="I43" s="535" t="n">
        <v>180</v>
      </c>
    </row>
    <row customHeight="1" ht="12.8" r="44" s="349">
      <c r="B44" s="604" t="n"/>
      <c r="C44" s="439" t="n"/>
      <c r="D44" s="439">
        <f>$D$14</f>
        <v/>
      </c>
      <c r="E44" s="536" t="n">
        <v>1886.4</v>
      </c>
      <c r="F44" s="539" t="n">
        <v>0</v>
      </c>
      <c r="G44" s="539" t="n">
        <v>68.5</v>
      </c>
      <c r="H44" s="539" t="n">
        <v>68.5</v>
      </c>
      <c r="I44" s="541" t="n">
        <v>1817.9</v>
      </c>
    </row>
    <row customHeight="1" ht="12.8" r="45" s="349">
      <c r="B45" s="604" t="inlineStr">
        <is>
          <t>LV</t>
        </is>
      </c>
      <c r="C45" s="488" t="inlineStr">
        <is>
          <t>Latvia</t>
        </is>
      </c>
      <c r="D45" s="489">
        <f>$D$13</f>
        <v/>
      </c>
      <c r="E45" s="531" t="n">
        <v>1</v>
      </c>
      <c r="F45" s="490" t="n">
        <v>0</v>
      </c>
      <c r="G45" s="490" t="n">
        <v>0</v>
      </c>
      <c r="H45" s="490" t="n">
        <v>0</v>
      </c>
      <c r="I45" s="535" t="n">
        <v>1</v>
      </c>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v>1</v>
      </c>
      <c r="F47" s="490" t="n">
        <v>0</v>
      </c>
      <c r="G47" s="490" t="n">
        <v>0</v>
      </c>
      <c r="H47" s="490" t="n">
        <v>0</v>
      </c>
      <c r="I47" s="535" t="n">
        <v>1</v>
      </c>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417.5</v>
      </c>
      <c r="F49" s="490" t="n">
        <v>0</v>
      </c>
      <c r="G49" s="490" t="n">
        <v>369</v>
      </c>
      <c r="H49" s="490" t="n">
        <v>0</v>
      </c>
      <c r="I49" s="535" t="n">
        <v>48.5</v>
      </c>
    </row>
    <row customHeight="1" ht="12.8" r="50" s="349">
      <c r="B50" s="604" t="n"/>
      <c r="C50" s="439" t="n"/>
      <c r="D50" s="439">
        <f>$D$14</f>
        <v/>
      </c>
      <c r="E50" s="536" t="n">
        <v>315</v>
      </c>
      <c r="F50" s="539" t="n">
        <v>0</v>
      </c>
      <c r="G50" s="539" t="n">
        <v>315</v>
      </c>
      <c r="H50" s="539" t="n">
        <v>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275</v>
      </c>
      <c r="F53" s="490" t="n">
        <v>0</v>
      </c>
      <c r="G53" s="490" t="n">
        <v>50</v>
      </c>
      <c r="H53" s="490" t="n">
        <v>50</v>
      </c>
      <c r="I53" s="535" t="n">
        <v>225</v>
      </c>
    </row>
    <row customHeight="1" ht="12.8" r="54" s="349">
      <c r="B54" s="604" t="n"/>
      <c r="C54" s="439" t="n"/>
      <c r="D54" s="439">
        <f>$D$14</f>
        <v/>
      </c>
      <c r="E54" s="536" t="n">
        <v>124</v>
      </c>
      <c r="F54" s="539" t="n">
        <v>0</v>
      </c>
      <c r="G54" s="539" t="n">
        <v>30</v>
      </c>
      <c r="H54" s="539" t="n">
        <v>0</v>
      </c>
      <c r="I54" s="541" t="n">
        <v>94</v>
      </c>
    </row>
    <row customHeight="1" ht="12.8" r="55" s="349">
      <c r="B55" s="604" t="inlineStr">
        <is>
          <t>PL</t>
        </is>
      </c>
      <c r="C55" s="488" t="inlineStr">
        <is>
          <t>Poland</t>
        </is>
      </c>
      <c r="D55" s="489">
        <f>$D$13</f>
        <v/>
      </c>
      <c r="E55" s="531" t="n">
        <v>248</v>
      </c>
      <c r="F55" s="490" t="n">
        <v>0</v>
      </c>
      <c r="G55" s="490" t="n">
        <v>0</v>
      </c>
      <c r="H55" s="490" t="n">
        <v>0</v>
      </c>
      <c r="I55" s="535" t="n">
        <v>248</v>
      </c>
    </row>
    <row customHeight="1" ht="12.8" r="56" s="349">
      <c r="B56" s="604" t="n"/>
      <c r="C56" s="439" t="n"/>
      <c r="D56" s="439">
        <f>$D$14</f>
        <v/>
      </c>
      <c r="E56" s="536" t="n">
        <v>39</v>
      </c>
      <c r="F56" s="539" t="n">
        <v>0</v>
      </c>
      <c r="G56" s="539" t="n">
        <v>0</v>
      </c>
      <c r="H56" s="539" t="n">
        <v>0</v>
      </c>
      <c r="I56" s="541" t="n">
        <v>39</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v>60</v>
      </c>
      <c r="F58" s="539" t="n">
        <v>0</v>
      </c>
      <c r="G58" s="539" t="n">
        <v>0</v>
      </c>
      <c r="H58" s="539" t="n">
        <v>0</v>
      </c>
      <c r="I58" s="541" t="n">
        <v>60</v>
      </c>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v>105</v>
      </c>
      <c r="F61" s="490" t="n">
        <v>0</v>
      </c>
      <c r="G61" s="490" t="n">
        <v>0</v>
      </c>
      <c r="H61" s="490" t="n">
        <v>0</v>
      </c>
      <c r="I61" s="535" t="n">
        <v>105</v>
      </c>
    </row>
    <row customHeight="1" ht="12.8" r="62" s="349">
      <c r="B62" s="604" t="n"/>
      <c r="C62" s="439" t="n"/>
      <c r="D62" s="439">
        <f>$D$14</f>
        <v/>
      </c>
      <c r="E62" s="536" t="n">
        <v>100</v>
      </c>
      <c r="F62" s="539" t="n">
        <v>0</v>
      </c>
      <c r="G62" s="539" t="n">
        <v>0</v>
      </c>
      <c r="H62" s="539" t="n">
        <v>0</v>
      </c>
      <c r="I62" s="541" t="n">
        <v>100</v>
      </c>
    </row>
    <row customHeight="1" ht="12.8" r="63" s="349">
      <c r="B63" s="604" t="inlineStr">
        <is>
          <t>SI</t>
        </is>
      </c>
      <c r="C63" s="488" t="inlineStr">
        <is>
          <t>Slovenia</t>
        </is>
      </c>
      <c r="D63" s="489">
        <f>$D$13</f>
        <v/>
      </c>
      <c r="E63" s="531" t="n">
        <v>82</v>
      </c>
      <c r="F63" s="490" t="n">
        <v>0</v>
      </c>
      <c r="G63" s="490" t="n">
        <v>0</v>
      </c>
      <c r="H63" s="490" t="n">
        <v>0</v>
      </c>
      <c r="I63" s="535" t="n">
        <v>82</v>
      </c>
    </row>
    <row customHeight="1" ht="12.8" r="64" s="349">
      <c r="B64" s="604" t="n"/>
      <c r="C64" s="439" t="n"/>
      <c r="D64" s="439">
        <f>$D$14</f>
        <v/>
      </c>
      <c r="E64" s="536" t="n">
        <v>50</v>
      </c>
      <c r="F64" s="539" t="n">
        <v>0</v>
      </c>
      <c r="G64" s="539" t="n">
        <v>0</v>
      </c>
      <c r="H64" s="539" t="n">
        <v>0</v>
      </c>
      <c r="I64" s="541" t="n">
        <v>50</v>
      </c>
    </row>
    <row customHeight="1" ht="12.8" r="65" s="349">
      <c r="B65" s="604" t="inlineStr">
        <is>
          <t>ES</t>
        </is>
      </c>
      <c r="C65" s="488" t="inlineStr">
        <is>
          <t>Spain</t>
        </is>
      </c>
      <c r="D65" s="489">
        <f>$D$13</f>
        <v/>
      </c>
      <c r="E65" s="531" t="n">
        <v>226.04554</v>
      </c>
      <c r="F65" s="490" t="n">
        <v>0</v>
      </c>
      <c r="G65" s="490" t="n">
        <v>0</v>
      </c>
      <c r="H65" s="490" t="n">
        <v>0</v>
      </c>
      <c r="I65" s="535" t="n">
        <v>226.04554</v>
      </c>
    </row>
    <row customHeight="1" ht="12.8" r="66" s="349">
      <c r="B66" s="604" t="n"/>
      <c r="C66" s="439" t="n"/>
      <c r="D66" s="439">
        <f>$D$14</f>
        <v/>
      </c>
      <c r="E66" s="536" t="n">
        <v>273</v>
      </c>
      <c r="F66" s="539" t="n">
        <v>0</v>
      </c>
      <c r="G66" s="539" t="n">
        <v>0</v>
      </c>
      <c r="H66" s="539" t="n">
        <v>0</v>
      </c>
      <c r="I66" s="541" t="n">
        <v>273</v>
      </c>
    </row>
    <row customHeight="1" ht="12.8" r="67" s="349">
      <c r="B67" s="604" t="inlineStr">
        <is>
          <t>SE</t>
        </is>
      </c>
      <c r="C67" s="488" t="inlineStr">
        <is>
          <t>Sweden</t>
        </is>
      </c>
      <c r="D67" s="489">
        <f>$D$13</f>
        <v/>
      </c>
      <c r="E67" s="531" t="n">
        <v>55</v>
      </c>
      <c r="F67" s="490" t="n">
        <v>0</v>
      </c>
      <c r="G67" s="490" t="n">
        <v>0</v>
      </c>
      <c r="H67" s="490" t="n">
        <v>0</v>
      </c>
      <c r="I67" s="535" t="n">
        <v>55</v>
      </c>
    </row>
    <row customHeight="1" ht="12.8" r="68" s="349">
      <c r="B68" s="604" t="n"/>
      <c r="C68" s="439" t="n"/>
      <c r="D68" s="439">
        <f>$D$14</f>
        <v/>
      </c>
      <c r="E68" s="536" t="n">
        <v>51.1</v>
      </c>
      <c r="F68" s="539" t="n">
        <v>0</v>
      </c>
      <c r="G68" s="539" t="n">
        <v>26.1</v>
      </c>
      <c r="H68" s="539" t="n">
        <v>26.1</v>
      </c>
      <c r="I68" s="541" t="n">
        <v>25</v>
      </c>
    </row>
    <row customHeight="1" ht="12.8" r="69" s="349">
      <c r="B69" s="604" t="inlineStr">
        <is>
          <t>CA</t>
        </is>
      </c>
      <c r="C69" s="488" t="inlineStr">
        <is>
          <t>Canada</t>
        </is>
      </c>
      <c r="D69" s="489">
        <f>$D$13</f>
        <v/>
      </c>
      <c r="E69" s="531" t="n">
        <v>133</v>
      </c>
      <c r="F69" s="490" t="n">
        <v>0</v>
      </c>
      <c r="G69" s="490" t="n">
        <v>133</v>
      </c>
      <c r="H69" s="490" t="n">
        <v>88</v>
      </c>
      <c r="I69" s="535" t="n">
        <v>0</v>
      </c>
    </row>
    <row customHeight="1" ht="12.8" r="70" s="349">
      <c r="B70" s="604" t="n"/>
      <c r="C70" s="439" t="n"/>
      <c r="D70" s="439">
        <f>$D$14</f>
        <v/>
      </c>
      <c r="E70" s="536" t="n">
        <v>100.5</v>
      </c>
      <c r="F70" s="539" t="n">
        <v>0</v>
      </c>
      <c r="G70" s="539" t="n">
        <v>100.5</v>
      </c>
      <c r="H70" s="539" t="n">
        <v>65.5</v>
      </c>
      <c r="I70" s="541" t="n">
        <v>0</v>
      </c>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v>199</v>
      </c>
      <c r="F73" s="490" t="n">
        <v>0</v>
      </c>
      <c r="G73" s="490" t="n">
        <v>0</v>
      </c>
      <c r="H73" s="490" t="n">
        <v>0</v>
      </c>
      <c r="I73" s="535" t="n">
        <v>199</v>
      </c>
    </row>
    <row customHeight="1" ht="12.8" r="74" s="349">
      <c r="B74" s="604" t="n"/>
      <c r="C74" s="439" t="n"/>
      <c r="D74" s="439">
        <f>$D$14</f>
        <v/>
      </c>
      <c r="E74" s="536" t="n">
        <v>197</v>
      </c>
      <c r="F74" s="539" t="n">
        <v>0</v>
      </c>
      <c r="G74" s="539" t="n">
        <v>0</v>
      </c>
      <c r="H74" s="539" t="n">
        <v>0</v>
      </c>
      <c r="I74" s="541" t="n">
        <v>197</v>
      </c>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v>15</v>
      </c>
      <c r="F77" s="490" t="n">
        <v>0</v>
      </c>
      <c r="G77" s="490" t="n">
        <v>15</v>
      </c>
      <c r="H77" s="490" t="n">
        <v>0</v>
      </c>
      <c r="I77" s="535" t="n">
        <v>0</v>
      </c>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v>132</v>
      </c>
      <c r="F79" s="490" t="n">
        <v>0</v>
      </c>
      <c r="G79" s="490" t="n">
        <v>132</v>
      </c>
      <c r="H79" s="490" t="n">
        <v>0</v>
      </c>
      <c r="I79" s="535" t="n">
        <v>0</v>
      </c>
    </row>
    <row customHeight="1" ht="12.8" r="80" s="349">
      <c r="B80" s="604" t="n"/>
      <c r="C80" s="439" t="n"/>
      <c r="D80" s="439">
        <f>$D$14</f>
        <v/>
      </c>
      <c r="E80" s="536" t="n">
        <v>62</v>
      </c>
      <c r="F80" s="539" t="n">
        <v>0</v>
      </c>
      <c r="G80" s="539" t="n">
        <v>62</v>
      </c>
      <c r="H80" s="539" t="n">
        <v>0</v>
      </c>
      <c r="I80" s="541" t="n">
        <v>0</v>
      </c>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633.4</v>
      </c>
      <c r="F85" s="490" t="n">
        <v>0</v>
      </c>
      <c r="G85" s="490" t="n">
        <v>42.4</v>
      </c>
      <c r="H85" s="490" t="n">
        <v>42.4</v>
      </c>
      <c r="I85" s="535" t="n">
        <v>591</v>
      </c>
    </row>
    <row customHeight="1" ht="12.8" r="86" s="349">
      <c r="B86" s="604" t="n"/>
      <c r="C86" s="439" t="n"/>
      <c r="D86" s="439">
        <f>$D$14</f>
        <v/>
      </c>
      <c r="E86" s="536" t="n">
        <v>374.8</v>
      </c>
      <c r="F86" s="539" t="n">
        <v>0</v>
      </c>
      <c r="G86" s="539" t="n">
        <v>73.8</v>
      </c>
      <c r="H86" s="539" t="n">
        <v>73.8</v>
      </c>
      <c r="I86" s="541" t="n">
        <v>301</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v>49</v>
      </c>
      <c r="F88" s="545" t="n">
        <v>0</v>
      </c>
      <c r="G88" s="545" t="n">
        <v>0</v>
      </c>
      <c r="H88" s="545" t="n">
        <v>0</v>
      </c>
      <c r="I88" s="547" t="n">
        <v>49</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2018-03-27T12:34:05Z</dcterms:modified>
  <cp:lastModifiedBy>Michel Buse</cp:lastModifiedBy>
  <cp:revision>12</cp:revision>
  <cp:lastPrinted>2015-06-07T12:17:25Z</cp:lastPrinted>
</cp:coreProperties>
</file>