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524125" cy="7048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Natixis Pfandbriefbank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Im Trutz Frankfurt 55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60322 Frankfurt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69 971530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 xml:space="preserve">Telefax: 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www.pfb.natixis.com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1297.5</v>
      </c>
      <c r="E21" s="373" t="n">
        <v>1197.5</v>
      </c>
      <c r="F21" s="372" t="n">
        <v>1324</v>
      </c>
      <c r="G21" s="373" t="n">
        <v>1225.18</v>
      </c>
      <c r="H21" s="372" t="n">
        <v>1376.1</v>
      </c>
      <c r="I21" s="373" t="n">
        <v>1268.01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1458.45</v>
      </c>
      <c r="E23" s="381" t="n">
        <v>1461.48</v>
      </c>
      <c r="F23" s="380" t="n">
        <v>1539.33</v>
      </c>
      <c r="G23" s="381" t="n">
        <v>1546.8</v>
      </c>
      <c r="H23" s="380" t="n">
        <v>1587.74</v>
      </c>
      <c r="I23" s="381" t="n">
        <v>1583.14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160.95</v>
      </c>
      <c r="E28" s="395" t="n">
        <v>263.98</v>
      </c>
      <c r="F28" s="394" t="n">
        <v>215.33</v>
      </c>
      <c r="G28" s="395" t="n">
        <v>321.62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1297.5</v>
      </c>
      <c r="E9" s="605" t="n">
        <v>1197.5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95.14</v>
      </c>
      <c r="E10" s="611" t="n">
        <v>86.39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1458.45</v>
      </c>
      <c r="E12" s="617" t="n">
        <v>1461.48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41.19</v>
      </c>
      <c r="E16" s="621" t="n">
        <v>37.1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3.56</v>
      </c>
      <c r="E28" s="621" t="n">
        <v>3.06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58.08</v>
      </c>
      <c r="E29" s="621" t="n">
        <v>57.91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22.10.2020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NAT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Natixis Pfandbriefbank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88</v>
      </c>
      <c r="E11" s="420" t="n">
        <v>55.59</v>
      </c>
      <c r="F11" s="419" t="n">
        <v>114.5</v>
      </c>
      <c r="G11" s="420" t="n">
        <v>97.33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103.5</v>
      </c>
      <c r="E12" s="420" t="n">
        <v>5.49</v>
      </c>
      <c r="F12" s="419" t="n">
        <v>23</v>
      </c>
      <c r="G12" s="420" t="n">
        <v>3.6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290</v>
      </c>
      <c r="E13" s="420" t="n">
        <v>101.33</v>
      </c>
      <c r="F13" s="419" t="n">
        <v>88</v>
      </c>
      <c r="G13" s="420" t="n">
        <v>131.02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166.62</v>
      </c>
      <c r="F14" s="421" t="n">
        <v>116</v>
      </c>
      <c r="G14" s="422" t="n">
        <v>26.95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270</v>
      </c>
      <c r="E15" s="422" t="n">
        <v>299.72</v>
      </c>
      <c r="F15" s="421" t="n">
        <v>290</v>
      </c>
      <c r="G15" s="422" t="n">
        <v>264.63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5</v>
      </c>
      <c r="E16" s="422" t="n">
        <v>293.37</v>
      </c>
      <c r="F16" s="421" t="n">
        <v>270</v>
      </c>
      <c r="G16" s="422" t="n">
        <v>332.09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270</v>
      </c>
      <c r="E17" s="422" t="n">
        <v>153.45</v>
      </c>
      <c r="F17" s="421" t="n">
        <v>5</v>
      </c>
      <c r="G17" s="422" t="n">
        <v>176.77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271</v>
      </c>
      <c r="E18" s="420" t="n">
        <v>382.89</v>
      </c>
      <c r="F18" s="419" t="n">
        <v>291</v>
      </c>
      <c r="G18" s="420" t="n">
        <v>429.09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0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0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82.05</v>
      </c>
      <c r="E11" s="432" t="n">
        <v>110.11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1211.4</v>
      </c>
      <c r="E12" s="432" t="n">
        <v>1200.88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0</v>
      </c>
      <c r="H16" s="483" t="n">
        <v>0</v>
      </c>
      <c r="I16" s="483" t="n">
        <v>85.65000000000001</v>
      </c>
      <c r="J16" s="483" t="n">
        <v>0</v>
      </c>
      <c r="K16" s="483" t="n">
        <v>0</v>
      </c>
      <c r="L16" s="483">
        <f>SUM(M16:R16)</f>
        <v/>
      </c>
      <c r="M16" s="483" t="n">
        <v>784.47</v>
      </c>
      <c r="N16" s="483" t="n">
        <v>385.3</v>
      </c>
      <c r="O16" s="483" t="n">
        <v>0</v>
      </c>
      <c r="P16" s="483" t="n">
        <v>38.05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80.54000000000001</v>
      </c>
      <c r="J17" s="485" t="n">
        <v>0</v>
      </c>
      <c r="K17" s="485" t="n">
        <v>0</v>
      </c>
      <c r="L17" s="485">
        <f>SUM(M17:R17)</f>
        <v/>
      </c>
      <c r="M17" s="485" t="n">
        <v>796.28</v>
      </c>
      <c r="N17" s="485" t="n">
        <v>397.75</v>
      </c>
      <c r="O17" s="485" t="n">
        <v>0</v>
      </c>
      <c r="P17" s="485" t="n">
        <v>36.41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0</v>
      </c>
      <c r="H18" s="483" t="n">
        <v>0</v>
      </c>
      <c r="I18" s="483" t="n">
        <v>80.93000000000001</v>
      </c>
      <c r="J18" s="483" t="n">
        <v>0</v>
      </c>
      <c r="K18" s="483" t="n">
        <v>0</v>
      </c>
      <c r="L18" s="483">
        <f>SUM(M18:R18)</f>
        <v/>
      </c>
      <c r="M18" s="483" t="n">
        <v>304.16</v>
      </c>
      <c r="N18" s="483" t="n">
        <v>70.89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80.54000000000001</v>
      </c>
      <c r="J19" s="485" t="n">
        <v>0</v>
      </c>
      <c r="K19" s="485" t="n">
        <v>0</v>
      </c>
      <c r="L19" s="485">
        <f>SUM(M19:R19)</f>
        <v/>
      </c>
      <c r="M19" s="485" t="n">
        <v>309.63</v>
      </c>
      <c r="N19" s="485" t="n">
        <v>42.44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4.72</v>
      </c>
      <c r="J30" s="483" t="n">
        <v>0</v>
      </c>
      <c r="K30" s="483" t="n">
        <v>0</v>
      </c>
      <c r="L30" s="483">
        <f>SUM(M30:R30)</f>
        <v/>
      </c>
      <c r="M30" s="483" t="n">
        <v>453.4</v>
      </c>
      <c r="N30" s="483" t="n">
        <v>229.93</v>
      </c>
      <c r="O30" s="483" t="n">
        <v>0</v>
      </c>
      <c r="P30" s="483" t="n">
        <v>38.05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474.41</v>
      </c>
      <c r="N31" s="485" t="n">
        <v>263.61</v>
      </c>
      <c r="O31" s="485" t="n">
        <v>0</v>
      </c>
      <c r="P31" s="485" t="n">
        <v>36.41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26.91</v>
      </c>
      <c r="N38" s="483" t="n">
        <v>50.16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12.24</v>
      </c>
      <c r="N39" s="485" t="n">
        <v>49.04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23.66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24.57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10.66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18.09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165</v>
      </c>
      <c r="F13" s="483" t="n">
        <v>0</v>
      </c>
      <c r="G13" s="483" t="n">
        <v>0</v>
      </c>
      <c r="H13" s="483" t="n">
        <v>0</v>
      </c>
      <c r="I13" s="525" t="n">
        <v>165</v>
      </c>
    </row>
    <row customHeight="1" ht="12.8" r="14" s="344">
      <c r="B14" s="588" t="n"/>
      <c r="C14" s="433" t="n"/>
      <c r="D14" s="433">
        <f>"Jahr "&amp;(AktJahr-1)</f>
        <v/>
      </c>
      <c r="E14" s="530" t="n">
        <v>150.5</v>
      </c>
      <c r="F14" s="528" t="n">
        <v>0</v>
      </c>
      <c r="G14" s="528" t="n">
        <v>0</v>
      </c>
      <c r="H14" s="528" t="n">
        <v>0</v>
      </c>
      <c r="I14" s="531" t="n">
        <v>150.5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165</v>
      </c>
      <c r="F15" s="483" t="n">
        <v>0</v>
      </c>
      <c r="G15" s="483" t="n">
        <v>0</v>
      </c>
      <c r="H15" s="483" t="n">
        <v>0</v>
      </c>
      <c r="I15" s="525" t="n">
        <v>165</v>
      </c>
    </row>
    <row customHeight="1" ht="12.8" r="16" s="344">
      <c r="B16" s="588" t="n"/>
      <c r="C16" s="433" t="n"/>
      <c r="D16" s="433">
        <f>$D$14</f>
        <v/>
      </c>
      <c r="E16" s="530" t="n">
        <v>150.5</v>
      </c>
      <c r="F16" s="528" t="n">
        <v>0</v>
      </c>
      <c r="G16" s="528" t="n">
        <v>0</v>
      </c>
      <c r="H16" s="528" t="n">
        <v>0</v>
      </c>
      <c r="I16" s="531" t="n">
        <v>150.5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