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524125" cy="7048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Natixis Pfandbriefbank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Im Trutz Frankfurt 55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60322 Frankfurt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971530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 xml:space="preserve">Telefax: 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www.pfb.natixis.com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1356</v>
      </c>
      <c r="E21" s="373" t="n">
        <v>1297.5</v>
      </c>
      <c r="F21" s="372" t="n">
        <v>1370.39</v>
      </c>
      <c r="G21" s="373" t="n">
        <v>1324</v>
      </c>
      <c r="H21" s="372" t="n">
        <v>1424.64</v>
      </c>
      <c r="I21" s="373" t="n">
        <v>1376.1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1589.87</v>
      </c>
      <c r="E23" s="381" t="n">
        <v>1458.45</v>
      </c>
      <c r="F23" s="380" t="n">
        <v>1662.01</v>
      </c>
      <c r="G23" s="381" t="n">
        <v>1539.33</v>
      </c>
      <c r="H23" s="380" t="n">
        <v>1700.27</v>
      </c>
      <c r="I23" s="381" t="n">
        <v>1587.74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233.87</v>
      </c>
      <c r="E28" s="395" t="n">
        <v>160.95</v>
      </c>
      <c r="F28" s="394" t="n">
        <v>291.62</v>
      </c>
      <c r="G28" s="395" t="n">
        <v>215.33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1356</v>
      </c>
      <c r="E9" s="605" t="n">
        <v>1297.5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99.26000000000001</v>
      </c>
      <c r="E10" s="611" t="n">
        <v>95.14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1589.87</v>
      </c>
      <c r="E12" s="617" t="n">
        <v>1458.45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44.97</v>
      </c>
      <c r="E16" s="621" t="n">
        <v>41.19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3.9</v>
      </c>
      <c r="E28" s="621" t="n">
        <v>3.56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58.29</v>
      </c>
      <c r="E29" s="621" t="n">
        <v>58.08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13.10.2021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NAT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Natixis Pfandbriefbank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290</v>
      </c>
      <c r="E11" s="420" t="n">
        <v>132.25</v>
      </c>
      <c r="F11" s="419" t="n">
        <v>88</v>
      </c>
      <c r="G11" s="420" t="n">
        <v>55.59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104.89</v>
      </c>
      <c r="F12" s="419" t="n">
        <v>103.5</v>
      </c>
      <c r="G12" s="420" t="n">
        <v>5.49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10</v>
      </c>
      <c r="E13" s="420" t="n">
        <v>54.05</v>
      </c>
      <c r="F13" s="419" t="n">
        <v>290</v>
      </c>
      <c r="G13" s="420" t="n">
        <v>101.33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260</v>
      </c>
      <c r="E14" s="422" t="n">
        <v>198.47</v>
      </c>
      <c r="F14" s="421" t="n">
        <v>0</v>
      </c>
      <c r="G14" s="422" t="n">
        <v>166.62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5</v>
      </c>
      <c r="E15" s="422" t="n">
        <v>263.66</v>
      </c>
      <c r="F15" s="421" t="n">
        <v>270</v>
      </c>
      <c r="G15" s="422" t="n">
        <v>299.72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270</v>
      </c>
      <c r="E16" s="422" t="n">
        <v>164.38</v>
      </c>
      <c r="F16" s="421" t="n">
        <v>5</v>
      </c>
      <c r="G16" s="422" t="n">
        <v>293.37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256</v>
      </c>
      <c r="E17" s="422" t="n">
        <v>145.07</v>
      </c>
      <c r="F17" s="421" t="n">
        <v>270</v>
      </c>
      <c r="G17" s="422" t="n">
        <v>153.45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265</v>
      </c>
      <c r="E18" s="420" t="n">
        <v>527.1</v>
      </c>
      <c r="F18" s="419" t="n">
        <v>271</v>
      </c>
      <c r="G18" s="420" t="n">
        <v>382.89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0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0.92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85.78</v>
      </c>
      <c r="E11" s="432" t="n">
        <v>82.05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1280.67</v>
      </c>
      <c r="E12" s="432" t="n">
        <v>1211.4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</v>
      </c>
      <c r="H16" s="483" t="n">
        <v>0</v>
      </c>
      <c r="I16" s="483" t="n">
        <v>83.44</v>
      </c>
      <c r="J16" s="483" t="n">
        <v>0</v>
      </c>
      <c r="K16" s="483" t="n">
        <v>0</v>
      </c>
      <c r="L16" s="483">
        <f>SUM(M16:R16)</f>
        <v/>
      </c>
      <c r="M16" s="483" t="n">
        <v>878.1900000000001</v>
      </c>
      <c r="N16" s="483" t="n">
        <v>373.64</v>
      </c>
      <c r="O16" s="483" t="n">
        <v>0</v>
      </c>
      <c r="P16" s="483" t="n">
        <v>32.08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0</v>
      </c>
      <c r="I17" s="485" t="n">
        <v>85.65000000000001</v>
      </c>
      <c r="J17" s="485" t="n">
        <v>0</v>
      </c>
      <c r="K17" s="485" t="n">
        <v>0</v>
      </c>
      <c r="L17" s="485">
        <f>SUM(M17:R17)</f>
        <v/>
      </c>
      <c r="M17" s="485" t="n">
        <v>784.47</v>
      </c>
      <c r="N17" s="485" t="n">
        <v>385.3</v>
      </c>
      <c r="O17" s="485" t="n">
        <v>0</v>
      </c>
      <c r="P17" s="485" t="n">
        <v>38.05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</v>
      </c>
      <c r="H18" s="483" t="n">
        <v>0</v>
      </c>
      <c r="I18" s="483" t="n">
        <v>78.72</v>
      </c>
      <c r="J18" s="483" t="n">
        <v>0</v>
      </c>
      <c r="K18" s="483" t="n">
        <v>0</v>
      </c>
      <c r="L18" s="483">
        <f>SUM(M18:R18)</f>
        <v/>
      </c>
      <c r="M18" s="483" t="n">
        <v>408.7</v>
      </c>
      <c r="N18" s="483" t="n">
        <v>65.47</v>
      </c>
      <c r="O18" s="483" t="n">
        <v>0</v>
      </c>
      <c r="P18" s="483" t="n">
        <v>12.6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0</v>
      </c>
      <c r="I19" s="485" t="n">
        <v>80.93000000000001</v>
      </c>
      <c r="J19" s="485" t="n">
        <v>0</v>
      </c>
      <c r="K19" s="485" t="n">
        <v>0</v>
      </c>
      <c r="L19" s="485">
        <f>SUM(M19:R19)</f>
        <v/>
      </c>
      <c r="M19" s="485" t="n">
        <v>304.16</v>
      </c>
      <c r="N19" s="485" t="n">
        <v>70.89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4.72</v>
      </c>
      <c r="J30" s="483" t="n">
        <v>0</v>
      </c>
      <c r="K30" s="483" t="n">
        <v>0</v>
      </c>
      <c r="L30" s="483">
        <f>SUM(M30:R30)</f>
        <v/>
      </c>
      <c r="M30" s="483" t="n">
        <v>434.74</v>
      </c>
      <c r="N30" s="483" t="n">
        <v>165.39</v>
      </c>
      <c r="O30" s="483" t="n">
        <v>0</v>
      </c>
      <c r="P30" s="483" t="n">
        <v>13.24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4.72</v>
      </c>
      <c r="J31" s="485" t="n">
        <v>0</v>
      </c>
      <c r="K31" s="485" t="n">
        <v>0</v>
      </c>
      <c r="L31" s="485">
        <f>SUM(M31:R31)</f>
        <v/>
      </c>
      <c r="M31" s="485" t="n">
        <v>453.4</v>
      </c>
      <c r="N31" s="485" t="n">
        <v>229.93</v>
      </c>
      <c r="O31" s="485" t="n">
        <v>0</v>
      </c>
      <c r="P31" s="485" t="n">
        <v>38.05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34.75</v>
      </c>
      <c r="N38" s="483" t="n">
        <v>44.68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26.91</v>
      </c>
      <c r="N39" s="485" t="n">
        <v>50.16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8.67</v>
      </c>
      <c r="O48" s="483" t="n">
        <v>0</v>
      </c>
      <c r="P48" s="483" t="n">
        <v>1.91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4.33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23.66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23.66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65.77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10.66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222.5</v>
      </c>
      <c r="F13" s="483" t="n">
        <v>0</v>
      </c>
      <c r="G13" s="483" t="n">
        <v>0</v>
      </c>
      <c r="H13" s="483" t="n">
        <v>0</v>
      </c>
      <c r="I13" s="525" t="n">
        <v>222.5</v>
      </c>
    </row>
    <row customHeight="1" ht="12.8" r="14" s="344">
      <c r="B14" s="588" t="n"/>
      <c r="C14" s="433" t="n"/>
      <c r="D14" s="433">
        <f>"Jahr "&amp;(AktJahr-1)</f>
        <v/>
      </c>
      <c r="E14" s="530" t="n">
        <v>165</v>
      </c>
      <c r="F14" s="528" t="n">
        <v>0</v>
      </c>
      <c r="G14" s="528" t="n">
        <v>0</v>
      </c>
      <c r="H14" s="528" t="n">
        <v>0</v>
      </c>
      <c r="I14" s="531" t="n">
        <v>165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222.5</v>
      </c>
      <c r="F15" s="483" t="n">
        <v>0</v>
      </c>
      <c r="G15" s="483" t="n">
        <v>0</v>
      </c>
      <c r="H15" s="483" t="n">
        <v>0</v>
      </c>
      <c r="I15" s="525" t="n">
        <v>222.5</v>
      </c>
    </row>
    <row customHeight="1" ht="12.8" r="16" s="344">
      <c r="B16" s="588" t="n"/>
      <c r="C16" s="433" t="n"/>
      <c r="D16" s="433">
        <f>$D$14</f>
        <v/>
      </c>
      <c r="E16" s="530" t="n">
        <v>165</v>
      </c>
      <c r="F16" s="528" t="n">
        <v>0</v>
      </c>
      <c r="G16" s="528" t="n">
        <v>0</v>
      </c>
      <c r="H16" s="528" t="n">
        <v>0</v>
      </c>
      <c r="I16" s="531" t="n">
        <v>165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