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953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Wüstenrot Bausparkasse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Wüstenrotstraße 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71630 Ludwigsburg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7141 16 - 0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7141 16 85 36 37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www.wuestenrot.de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2226.6</v>
      </c>
      <c r="E21" s="378" t="n">
        <v>1791.6</v>
      </c>
      <c r="F21" s="377" t="n">
        <v>2362.26</v>
      </c>
      <c r="G21" s="378" t="n">
        <v>1948.01</v>
      </c>
      <c r="H21" s="377" t="n">
        <v>2246.38</v>
      </c>
      <c r="I21" s="378" t="n">
        <v>1849.73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2674.95</v>
      </c>
      <c r="E23" s="386" t="n">
        <v>2483.36</v>
      </c>
      <c r="F23" s="385" t="n">
        <v>2993.45</v>
      </c>
      <c r="G23" s="386" t="n">
        <v>2772.27</v>
      </c>
      <c r="H23" s="385" t="n">
        <v>2856.16</v>
      </c>
      <c r="I23" s="386" t="n">
        <v>2657.13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448.35</v>
      </c>
      <c r="E28" s="400" t="n">
        <v>0</v>
      </c>
      <c r="F28" s="399" t="n">
        <v>631.1799999999999</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2226.6</v>
      </c>
      <c r="E9" s="622" t="n">
        <v>1791.6</v>
      </c>
    </row>
    <row customHeight="1" ht="20.1" r="10" s="349">
      <c r="A10" s="623" t="n">
        <v>0</v>
      </c>
      <c r="B10" s="624" t="inlineStr">
        <is>
          <t>thereof percentage share of fixed-rate Pfandbriefe
section 28 para. 1 no. 9</t>
        </is>
      </c>
      <c r="C10" s="625" t="inlineStr">
        <is>
          <t>%</t>
        </is>
      </c>
      <c r="D10" s="626" t="n">
        <v>98.2</v>
      </c>
      <c r="E10" s="627" t="n">
        <v>97.20999999999999</v>
      </c>
    </row>
    <row customHeight="1" ht="8.1" r="11" s="349">
      <c r="A11" s="613" t="n">
        <v>0</v>
      </c>
      <c r="B11" s="628" t="n"/>
      <c r="C11" s="375" t="n"/>
      <c r="D11" s="375" t="n"/>
      <c r="E11" s="629" t="n"/>
    </row>
    <row customHeight="1" ht="15.95" r="12" s="349">
      <c r="A12" s="613" t="n">
        <v>0</v>
      </c>
      <c r="B12" s="630" t="inlineStr">
        <is>
          <t>Cover Pool</t>
        </is>
      </c>
      <c r="C12" s="631" t="inlineStr">
        <is>
          <t>(€ mn.)</t>
        </is>
      </c>
      <c r="D12" s="621" t="n">
        <v>2674.95</v>
      </c>
      <c r="E12" s="622" t="n">
        <v>2483.36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99.2</v>
      </c>
      <c r="E16" s="635" t="n">
        <v>99.15000000000001</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10.88</v>
      </c>
      <c r="E28" s="635" t="n">
        <v>11.82</v>
      </c>
    </row>
    <row customHeight="1" ht="30" r="29" s="349">
      <c r="A29" s="613" t="n">
        <v>0</v>
      </c>
      <c r="B29" s="640" t="inlineStr">
        <is>
          <t>average loan-to-value ratio, weighted using the mortgage lending value
section 28 para. 2 no. 3</t>
        </is>
      </c>
      <c r="C29" s="636" t="inlineStr">
        <is>
          <t>%</t>
        </is>
      </c>
      <c r="D29" s="634" t="n">
        <v>0</v>
      </c>
      <c r="E29" s="635" t="n">
        <v>43.78</v>
      </c>
    </row>
    <row customHeight="1" ht="20.1" r="30" s="349">
      <c r="A30" s="613" t="n">
        <v>0</v>
      </c>
      <c r="B30" s="641" t="inlineStr">
        <is>
          <t>average loan-to-value ratio, weighted using the market value</t>
        </is>
      </c>
      <c r="C30" s="625" t="inlineStr">
        <is>
          <t>%</t>
        </is>
      </c>
      <c r="D30" s="642" t="n">
        <v>44.96</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21.04.2021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BSW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Wüstenrot Bausparkasse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25</v>
      </c>
      <c r="E11" s="425" t="n">
        <v>222.58</v>
      </c>
      <c r="F11" s="424" t="n">
        <v>65</v>
      </c>
      <c r="G11" s="425" t="n">
        <v>198.67</v>
      </c>
    </row>
    <row customHeight="1" ht="12.8" r="12" s="349">
      <c r="A12" s="365" t="n">
        <v>0</v>
      </c>
      <c r="B12" s="422" t="inlineStr">
        <is>
          <t>&gt; 0,5 years and &lt;= 1 year</t>
        </is>
      </c>
      <c r="C12" s="423" t="n"/>
      <c r="D12" s="424" t="n">
        <v>173</v>
      </c>
      <c r="E12" s="425" t="n">
        <v>139.64</v>
      </c>
      <c r="F12" s="424" t="n">
        <v>50</v>
      </c>
      <c r="G12" s="425" t="n">
        <v>209.75</v>
      </c>
    </row>
    <row customHeight="1" ht="12.8" r="13" s="349">
      <c r="A13" s="365" t="n">
        <v>0</v>
      </c>
      <c r="B13" s="422" t="inlineStr">
        <is>
          <t>&gt; 1  year and &lt;= 1,5 years</t>
        </is>
      </c>
      <c r="C13" s="423" t="n"/>
      <c r="D13" s="424" t="n">
        <v>52</v>
      </c>
      <c r="E13" s="425" t="n">
        <v>128.11</v>
      </c>
      <c r="F13" s="424" t="n">
        <v>25</v>
      </c>
      <c r="G13" s="425" t="n">
        <v>159.16</v>
      </c>
    </row>
    <row customHeight="1" ht="12.8" r="14" s="349">
      <c r="A14" s="365" t="n">
        <v>0</v>
      </c>
      <c r="B14" s="422" t="inlineStr">
        <is>
          <t>&gt; 1,5 years and &lt;= 2 years</t>
        </is>
      </c>
      <c r="C14" s="422" t="n"/>
      <c r="D14" s="426" t="n">
        <v>99</v>
      </c>
      <c r="E14" s="427" t="n">
        <v>147.28</v>
      </c>
      <c r="F14" s="426" t="n">
        <v>173</v>
      </c>
      <c r="G14" s="427" t="n">
        <v>142.57</v>
      </c>
    </row>
    <row customHeight="1" ht="12.8" r="15" s="349">
      <c r="A15" s="365" t="n">
        <v>0</v>
      </c>
      <c r="B15" s="422" t="inlineStr">
        <is>
          <t>&gt; 2 years and &lt;= 3 years</t>
        </is>
      </c>
      <c r="C15" s="422" t="n"/>
      <c r="D15" s="426" t="n">
        <v>140.5</v>
      </c>
      <c r="E15" s="427" t="n">
        <v>280.47</v>
      </c>
      <c r="F15" s="426" t="n">
        <v>151</v>
      </c>
      <c r="G15" s="427" t="n">
        <v>284.33</v>
      </c>
    </row>
    <row customHeight="1" ht="12.8" r="16" s="349">
      <c r="A16" s="365" t="n">
        <v>0</v>
      </c>
      <c r="B16" s="422" t="inlineStr">
        <is>
          <t>&gt; 3 years and &lt;= 4 years</t>
        </is>
      </c>
      <c r="C16" s="422" t="n"/>
      <c r="D16" s="426" t="n">
        <v>172</v>
      </c>
      <c r="E16" s="427" t="n">
        <v>206.54</v>
      </c>
      <c r="F16" s="426" t="n">
        <v>140.5</v>
      </c>
      <c r="G16" s="427" t="n">
        <v>283.32</v>
      </c>
    </row>
    <row customHeight="1" ht="12.8" r="17" s="349">
      <c r="A17" s="365" t="n">
        <v>0</v>
      </c>
      <c r="B17" s="422" t="inlineStr">
        <is>
          <t>&gt; 4 years and &lt;= 5 years</t>
        </is>
      </c>
      <c r="C17" s="422" t="n"/>
      <c r="D17" s="426" t="n">
        <v>433.1</v>
      </c>
      <c r="E17" s="427" t="n">
        <v>299.86</v>
      </c>
      <c r="F17" s="426" t="n">
        <v>147</v>
      </c>
      <c r="G17" s="427" t="n">
        <v>203.03</v>
      </c>
    </row>
    <row customHeight="1" ht="12.8" r="18" s="349">
      <c r="A18" s="365" t="n">
        <v>0</v>
      </c>
      <c r="B18" s="422" t="inlineStr">
        <is>
          <t>&gt; 5 years and &lt;= 10 years</t>
        </is>
      </c>
      <c r="C18" s="423" t="n"/>
      <c r="D18" s="424" t="n">
        <v>997</v>
      </c>
      <c r="E18" s="425" t="n">
        <v>1110.71</v>
      </c>
      <c r="F18" s="424" t="n">
        <v>860.1</v>
      </c>
      <c r="G18" s="425" t="n">
        <v>882.27</v>
      </c>
    </row>
    <row customHeight="1" ht="12.8" r="19" s="349">
      <c r="A19" s="365" t="n">
        <v>0</v>
      </c>
      <c r="B19" s="422" t="inlineStr">
        <is>
          <t>&gt; 10 years</t>
        </is>
      </c>
      <c r="C19" s="423" t="n"/>
      <c r="D19" s="424" t="n">
        <v>135</v>
      </c>
      <c r="E19" s="425" t="n">
        <v>139.76</v>
      </c>
      <c r="F19" s="424" t="n">
        <v>180</v>
      </c>
      <c r="G19" s="425" t="n">
        <v>120.27</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2079.12</v>
      </c>
      <c r="E9" s="438" t="n">
        <v>2112.55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220.06</v>
      </c>
      <c r="E10" s="440" t="n">
        <v>146.24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125.77</v>
      </c>
      <c r="E11" s="440" t="n">
        <v>64.56999999999999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372.12</v>
      </c>
      <c r="H16" s="490" t="n">
        <v>1627.19</v>
      </c>
      <c r="I16" s="490" t="n">
        <v>390.04</v>
      </c>
      <c r="J16" s="490" t="n">
        <v>0</v>
      </c>
      <c r="K16" s="490" t="n">
        <v>0.45</v>
      </c>
      <c r="L16" s="490">
        <f>SUM(M16:R16)</f>
        <v/>
      </c>
      <c r="M16" s="490" t="n">
        <v>6.24</v>
      </c>
      <c r="N16" s="490" t="n">
        <v>0</v>
      </c>
      <c r="O16" s="490" t="n">
        <v>0</v>
      </c>
      <c r="P16" s="490" t="n">
        <v>28.9</v>
      </c>
      <c r="Q16" s="490" t="n">
        <v>0</v>
      </c>
      <c r="R16" s="490" t="n">
        <v>0</v>
      </c>
      <c r="S16" s="491" t="n">
        <v>0.08</v>
      </c>
      <c r="T16" s="490" t="n">
        <v>0.41</v>
      </c>
    </row>
    <row customHeight="1" ht="12.75" r="17" s="349">
      <c r="B17" s="348" t="n"/>
      <c r="C17" s="484" t="n"/>
      <c r="D17" s="484">
        <f>"year "&amp;(AktJahr-1)</f>
        <v/>
      </c>
      <c r="E17" s="492">
        <f>F17+L17</f>
        <v/>
      </c>
      <c r="F17" s="492">
        <f>SUM(G17:K17)</f>
        <v/>
      </c>
      <c r="G17" s="492" t="n">
        <v>365.2</v>
      </c>
      <c r="H17" s="492" t="n">
        <v>1596.16</v>
      </c>
      <c r="I17" s="492" t="n">
        <v>337.2</v>
      </c>
      <c r="J17" s="492" t="n">
        <v>0</v>
      </c>
      <c r="K17" s="492" t="n">
        <v>0.3</v>
      </c>
      <c r="L17" s="492">
        <f>SUM(M17:R17)</f>
        <v/>
      </c>
      <c r="M17" s="492" t="n">
        <v>6.2</v>
      </c>
      <c r="N17" s="492" t="n">
        <v>0</v>
      </c>
      <c r="O17" s="492" t="n">
        <v>0</v>
      </c>
      <c r="P17" s="492" t="n">
        <v>17.69</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372.12</v>
      </c>
      <c r="H18" s="490" t="n">
        <v>1627.19</v>
      </c>
      <c r="I18" s="490" t="n">
        <v>390.04</v>
      </c>
      <c r="J18" s="490" t="n">
        <v>0</v>
      </c>
      <c r="K18" s="490" t="n">
        <v>0.45</v>
      </c>
      <c r="L18" s="490">
        <f>SUM(M18:R18)</f>
        <v/>
      </c>
      <c r="M18" s="490" t="n">
        <v>6.24</v>
      </c>
      <c r="N18" s="490" t="n">
        <v>0</v>
      </c>
      <c r="O18" s="490" t="n">
        <v>0</v>
      </c>
      <c r="P18" s="490" t="n">
        <v>28.9</v>
      </c>
      <c r="Q18" s="490" t="n">
        <v>0</v>
      </c>
      <c r="R18" s="490" t="n">
        <v>0</v>
      </c>
      <c r="S18" s="491" t="n">
        <v>0.08</v>
      </c>
      <c r="T18" s="490" t="n">
        <v>0.41</v>
      </c>
    </row>
    <row customHeight="1" ht="12.8" r="19" s="349">
      <c r="B19" s="348" t="n"/>
      <c r="C19" s="484" t="n"/>
      <c r="D19" s="484">
        <f>$D$17</f>
        <v/>
      </c>
      <c r="E19" s="492">
        <f>F19+L19</f>
        <v/>
      </c>
      <c r="F19" s="492">
        <f>SUM(G19:K19)</f>
        <v/>
      </c>
      <c r="G19" s="492" t="n">
        <v>365.2</v>
      </c>
      <c r="H19" s="492" t="n">
        <v>1596.16</v>
      </c>
      <c r="I19" s="492" t="n">
        <v>337.2</v>
      </c>
      <c r="J19" s="492" t="n">
        <v>0</v>
      </c>
      <c r="K19" s="492" t="n">
        <v>0.3</v>
      </c>
      <c r="L19" s="492">
        <f>SUM(M19:R19)</f>
        <v/>
      </c>
      <c r="M19" s="492" t="n">
        <v>6.2</v>
      </c>
      <c r="N19" s="492" t="n">
        <v>0</v>
      </c>
      <c r="O19" s="492" t="n">
        <v>0</v>
      </c>
      <c r="P19" s="492" t="n">
        <v>17.69</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250</v>
      </c>
      <c r="F13" s="490" t="n">
        <v>0</v>
      </c>
      <c r="G13" s="490" t="n">
        <v>0</v>
      </c>
      <c r="H13" s="490" t="n">
        <v>0</v>
      </c>
      <c r="I13" s="535" t="n">
        <v>250</v>
      </c>
    </row>
    <row customHeight="1" ht="12.8" r="14" s="349">
      <c r="B14" s="604" t="n"/>
      <c r="C14" s="439" t="n"/>
      <c r="D14" s="439">
        <f>"Jahr "&amp;(AktJahr-1)</f>
        <v/>
      </c>
      <c r="E14" s="536" t="n">
        <v>160</v>
      </c>
      <c r="F14" s="539" t="n">
        <v>0</v>
      </c>
      <c r="G14" s="539" t="n">
        <v>0</v>
      </c>
      <c r="H14" s="539" t="n">
        <v>0</v>
      </c>
      <c r="I14" s="541" t="n">
        <v>160</v>
      </c>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v>15</v>
      </c>
      <c r="F17" s="490" t="n">
        <v>0</v>
      </c>
      <c r="G17" s="490" t="n">
        <v>0</v>
      </c>
      <c r="H17" s="490" t="n">
        <v>0</v>
      </c>
      <c r="I17" s="535" t="n">
        <v>15</v>
      </c>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v>50</v>
      </c>
      <c r="F31" s="490" t="n">
        <v>0</v>
      </c>
      <c r="G31" s="490" t="n">
        <v>0</v>
      </c>
      <c r="H31" s="490" t="n">
        <v>0</v>
      </c>
      <c r="I31" s="535" t="n">
        <v>50</v>
      </c>
    </row>
    <row customHeight="1" ht="12.8" r="32" s="349">
      <c r="B32" s="604" t="n"/>
      <c r="C32" s="439" t="n"/>
      <c r="D32" s="439">
        <f>$D$14</f>
        <v/>
      </c>
      <c r="E32" s="536" t="n">
        <v>50</v>
      </c>
      <c r="F32" s="539" t="n">
        <v>0</v>
      </c>
      <c r="G32" s="539" t="n">
        <v>0</v>
      </c>
      <c r="H32" s="539" t="n">
        <v>0</v>
      </c>
      <c r="I32" s="541" t="n">
        <v>50</v>
      </c>
    </row>
    <row customHeight="1" ht="12.8" r="33" s="349">
      <c r="B33" s="604" t="inlineStr">
        <is>
          <t>FR</t>
        </is>
      </c>
      <c r="C33" s="488" t="inlineStr">
        <is>
          <t>France</t>
        </is>
      </c>
      <c r="D33" s="489">
        <f>$D$13</f>
        <v/>
      </c>
      <c r="E33" s="531" t="n">
        <v>50</v>
      </c>
      <c r="F33" s="490" t="n">
        <v>0</v>
      </c>
      <c r="G33" s="490" t="n">
        <v>0</v>
      </c>
      <c r="H33" s="490" t="n">
        <v>0</v>
      </c>
      <c r="I33" s="535" t="n">
        <v>50</v>
      </c>
    </row>
    <row customHeight="1" ht="12.8" r="34" s="349">
      <c r="B34" s="604" t="n"/>
      <c r="C34" s="439" t="n"/>
      <c r="D34" s="439">
        <f>$D$14</f>
        <v/>
      </c>
      <c r="E34" s="536" t="n">
        <v>50</v>
      </c>
      <c r="F34" s="539" t="n">
        <v>0</v>
      </c>
      <c r="G34" s="539" t="n">
        <v>0</v>
      </c>
      <c r="H34" s="539" t="n">
        <v>0</v>
      </c>
      <c r="I34" s="541" t="n">
        <v>50</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v>40</v>
      </c>
      <c r="F41" s="490" t="n">
        <v>0</v>
      </c>
      <c r="G41" s="490" t="n">
        <v>0</v>
      </c>
      <c r="H41" s="490" t="n">
        <v>0</v>
      </c>
      <c r="I41" s="535" t="n">
        <v>40</v>
      </c>
    </row>
    <row customHeight="1" ht="12.8" r="42" s="349">
      <c r="B42" s="604" t="n"/>
      <c r="C42" s="439" t="n"/>
      <c r="D42" s="439">
        <f>$D$14</f>
        <v/>
      </c>
      <c r="E42" s="536" t="n">
        <v>40</v>
      </c>
      <c r="F42" s="539" t="n">
        <v>0</v>
      </c>
      <c r="G42" s="539" t="n">
        <v>0</v>
      </c>
      <c r="H42" s="539" t="n">
        <v>0</v>
      </c>
      <c r="I42" s="541" t="n">
        <v>40</v>
      </c>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v>75</v>
      </c>
      <c r="F53" s="490" t="n">
        <v>0</v>
      </c>
      <c r="G53" s="490" t="n">
        <v>0</v>
      </c>
      <c r="H53" s="490" t="n">
        <v>0</v>
      </c>
      <c r="I53" s="535" t="n">
        <v>75</v>
      </c>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20</v>
      </c>
      <c r="F65" s="490" t="n">
        <v>0</v>
      </c>
      <c r="G65" s="490" t="n">
        <v>0</v>
      </c>
      <c r="H65" s="490" t="n">
        <v>0</v>
      </c>
      <c r="I65" s="535" t="n">
        <v>20</v>
      </c>
    </row>
    <row customHeight="1" ht="12.8" r="66" s="349">
      <c r="B66" s="604" t="n"/>
      <c r="C66" s="439" t="n"/>
      <c r="D66" s="439">
        <f>$D$14</f>
        <v/>
      </c>
      <c r="E66" s="536" t="n">
        <v>20</v>
      </c>
      <c r="F66" s="539" t="n">
        <v>0</v>
      </c>
      <c r="G66" s="539" t="n">
        <v>0</v>
      </c>
      <c r="H66" s="539" t="n">
        <v>0</v>
      </c>
      <c r="I66" s="541" t="n">
        <v>20</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