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429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SaarLB</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Ursulinenstraße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66111 Saarbrücken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+49 681 383-01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+49 681 383-1200</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www.saarlb.de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474.5</v>
      </c>
      <c r="E21" s="378" t="n">
        <v>498</v>
      </c>
      <c r="F21" s="377" t="n">
        <v>493.3</v>
      </c>
      <c r="G21" s="378" t="n">
        <v>519.4299999999999</v>
      </c>
      <c r="H21" s="377" t="n">
        <v>449.1</v>
      </c>
      <c r="I21" s="378" t="n">
        <v>519.4299999999999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784.9</v>
      </c>
      <c r="E23" s="386" t="n">
        <v>655.74</v>
      </c>
      <c r="F23" s="385" t="n">
        <v>839.3</v>
      </c>
      <c r="G23" s="386" t="n">
        <v>707.62</v>
      </c>
      <c r="H23" s="385" t="n">
        <v>781.1</v>
      </c>
      <c r="I23" s="386" t="n">
        <v>707.62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310.4</v>
      </c>
      <c r="E28" s="400" t="n">
        <v>157.74</v>
      </c>
      <c r="F28" s="399" t="n">
        <v>346</v>
      </c>
      <c r="G28" s="400" t="n">
        <v>188.19</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2332.3</v>
      </c>
      <c r="E34" s="378" t="n">
        <v>2237.3</v>
      </c>
      <c r="F34" s="377" t="n">
        <v>2657.7</v>
      </c>
      <c r="G34" s="378" t="n">
        <v>2560.81</v>
      </c>
      <c r="H34" s="377" t="n">
        <v>2176.9</v>
      </c>
      <c r="I34" s="378" t="n">
        <v>2098.64</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3410.9</v>
      </c>
      <c r="E36" s="386" t="n">
        <v>3110.66</v>
      </c>
      <c r="F36" s="385" t="n">
        <v>3966</v>
      </c>
      <c r="G36" s="386" t="n">
        <v>3600.7</v>
      </c>
      <c r="H36" s="385" t="n">
        <v>3348.5</v>
      </c>
      <c r="I36" s="386" t="n">
        <v>3074.58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1078.6</v>
      </c>
      <c r="E41" s="400" t="n">
        <v>873.35</v>
      </c>
      <c r="F41" s="399" t="n">
        <v>1308.2</v>
      </c>
      <c r="G41" s="400" t="n">
        <v>1039.89</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474.5</v>
      </c>
      <c r="E9" s="622" t="n">
        <v>498</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784.9</v>
      </c>
      <c r="E12" s="622" t="n">
        <v>655.74</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78.56</v>
      </c>
      <c r="E16" s="635" t="n">
        <v>79.8</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5.25</v>
      </c>
      <c r="E28" s="635" t="n">
        <v>5.08</v>
      </c>
    </row>
    <row customHeight="1" ht="30" r="29" s="349">
      <c r="A29" s="613" t="n">
        <v>0</v>
      </c>
      <c r="B29" s="640" t="inlineStr">
        <is>
          <t>average loan-to-value ratio, weighted using the mortgage lending value
section 28 para. 2 no. 3</t>
        </is>
      </c>
      <c r="C29" s="636" t="inlineStr">
        <is>
          <t>%</t>
        </is>
      </c>
      <c r="D29" s="634" t="n">
        <v>52.77</v>
      </c>
      <c r="E29" s="635" t="n">
        <v>53.14</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2332.3</v>
      </c>
      <c r="E34" s="649" t="n">
        <v>2237.3</v>
      </c>
    </row>
    <row customHeight="1" ht="20.1" r="35" s="349">
      <c r="A35" s="613" t="n">
        <v>1</v>
      </c>
      <c r="B35" s="624" t="inlineStr">
        <is>
          <t>thereof percentage share of fixed-rate Pfandbriefe
section 28 para. 1 no. 9</t>
        </is>
      </c>
      <c r="C35" s="625" t="inlineStr">
        <is>
          <t>%</t>
        </is>
      </c>
      <c r="D35" s="626" t="n">
        <v>94.20999999999999</v>
      </c>
      <c r="E35" s="627" t="n">
        <v>92.84999999999999</v>
      </c>
    </row>
    <row customHeight="1" ht="8.1" r="36" s="349">
      <c r="A36" s="613" t="n">
        <v>1</v>
      </c>
      <c r="B36" s="628" t="n"/>
      <c r="C36" s="375" t="n"/>
      <c r="D36" s="375" t="n"/>
      <c r="E36" s="629" t="n"/>
    </row>
    <row customHeight="1" ht="15.95" r="37" s="349">
      <c r="A37" s="613" t="n">
        <v>1</v>
      </c>
      <c r="B37" s="630" t="inlineStr">
        <is>
          <t>Cover Pool</t>
        </is>
      </c>
      <c r="C37" s="650" t="inlineStr">
        <is>
          <t>(€ mn.)</t>
        </is>
      </c>
      <c r="D37" s="648" t="n">
        <v>3410.9</v>
      </c>
      <c r="E37" s="649" t="n">
        <v>3110.66</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75.51000000000001</v>
      </c>
      <c r="E41" s="635" t="n">
        <v>73.22</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22.10.2020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SAAR</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SaarLB</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39</v>
      </c>
      <c r="E11" s="425" t="n">
        <v>45</v>
      </c>
      <c r="F11" s="424" t="n">
        <v>0</v>
      </c>
      <c r="G11" s="425" t="n">
        <v>32.9</v>
      </c>
    </row>
    <row customHeight="1" ht="12.8" r="12" s="349">
      <c r="A12" s="365" t="n">
        <v>0</v>
      </c>
      <c r="B12" s="422" t="inlineStr">
        <is>
          <t>&gt; 0,5 years and &lt;= 1 year</t>
        </is>
      </c>
      <c r="C12" s="423" t="n"/>
      <c r="D12" s="424" t="n">
        <v>40</v>
      </c>
      <c r="E12" s="425" t="n">
        <v>52.1</v>
      </c>
      <c r="F12" s="424" t="n">
        <v>50</v>
      </c>
      <c r="G12" s="425" t="n">
        <v>40.84</v>
      </c>
    </row>
    <row customHeight="1" ht="12.8" r="13" s="349">
      <c r="A13" s="365" t="n">
        <v>0</v>
      </c>
      <c r="B13" s="422" t="inlineStr">
        <is>
          <t>&gt; 1  year and &lt;= 1,5 years</t>
        </is>
      </c>
      <c r="C13" s="423" t="n"/>
      <c r="D13" s="424" t="n">
        <v>36</v>
      </c>
      <c r="E13" s="425" t="n">
        <v>68.90000000000001</v>
      </c>
      <c r="F13" s="424" t="n">
        <v>39</v>
      </c>
      <c r="G13" s="425" t="n">
        <v>23.56</v>
      </c>
    </row>
    <row customHeight="1" ht="12.8" r="14" s="349">
      <c r="A14" s="365" t="n">
        <v>0</v>
      </c>
      <c r="B14" s="422" t="inlineStr">
        <is>
          <t>&gt; 1,5 years and &lt;= 2 years</t>
        </is>
      </c>
      <c r="C14" s="422" t="n"/>
      <c r="D14" s="426" t="n">
        <v>0</v>
      </c>
      <c r="E14" s="427" t="n">
        <v>41.2</v>
      </c>
      <c r="F14" s="426" t="n">
        <v>40</v>
      </c>
      <c r="G14" s="427" t="n">
        <v>47.48</v>
      </c>
    </row>
    <row customHeight="1" ht="12.8" r="15" s="349">
      <c r="A15" s="365" t="n">
        <v>0</v>
      </c>
      <c r="B15" s="422" t="inlineStr">
        <is>
          <t>&gt; 2 years and &lt;= 3 years</t>
        </is>
      </c>
      <c r="C15" s="422" t="n"/>
      <c r="D15" s="426" t="n">
        <v>100</v>
      </c>
      <c r="E15" s="427" t="n">
        <v>158</v>
      </c>
      <c r="F15" s="426" t="n">
        <v>36</v>
      </c>
      <c r="G15" s="427" t="n">
        <v>100.35</v>
      </c>
    </row>
    <row customHeight="1" ht="12.8" r="16" s="349">
      <c r="A16" s="365" t="n">
        <v>0</v>
      </c>
      <c r="B16" s="422" t="inlineStr">
        <is>
          <t>&gt; 3 years and &lt;= 4 years</t>
        </is>
      </c>
      <c r="C16" s="422" t="n"/>
      <c r="D16" s="426" t="n">
        <v>43</v>
      </c>
      <c r="E16" s="427" t="n">
        <v>90.3</v>
      </c>
      <c r="F16" s="426" t="n">
        <v>100</v>
      </c>
      <c r="G16" s="427" t="n">
        <v>139.12</v>
      </c>
    </row>
    <row customHeight="1" ht="12.8" r="17" s="349">
      <c r="A17" s="365" t="n">
        <v>0</v>
      </c>
      <c r="B17" s="422" t="inlineStr">
        <is>
          <t>&gt; 4 years and &lt;= 5 years</t>
        </is>
      </c>
      <c r="C17" s="422" t="n"/>
      <c r="D17" s="426" t="n">
        <v>60</v>
      </c>
      <c r="E17" s="427" t="n">
        <v>72</v>
      </c>
      <c r="F17" s="426" t="n">
        <v>43</v>
      </c>
      <c r="G17" s="427" t="n">
        <v>51.49</v>
      </c>
    </row>
    <row customHeight="1" ht="12.8" r="18" s="349">
      <c r="A18" s="365" t="n">
        <v>0</v>
      </c>
      <c r="B18" s="422" t="inlineStr">
        <is>
          <t>&gt; 5 years and &lt;= 10 years</t>
        </is>
      </c>
      <c r="C18" s="423" t="n"/>
      <c r="D18" s="424" t="n">
        <v>156.5</v>
      </c>
      <c r="E18" s="425" t="n">
        <v>230.4</v>
      </c>
      <c r="F18" s="424" t="n">
        <v>190</v>
      </c>
      <c r="G18" s="425" t="n">
        <v>208.68</v>
      </c>
    </row>
    <row customHeight="1" ht="12.8" r="19" s="349">
      <c r="A19" s="365" t="n">
        <v>0</v>
      </c>
      <c r="B19" s="422" t="inlineStr">
        <is>
          <t>&gt; 10 years</t>
        </is>
      </c>
      <c r="C19" s="423" t="n"/>
      <c r="D19" s="424" t="n">
        <v>0</v>
      </c>
      <c r="E19" s="425" t="n">
        <v>27</v>
      </c>
      <c r="F19" s="424" t="n">
        <v>0</v>
      </c>
      <c r="G19" s="425" t="n">
        <v>11.32</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90</v>
      </c>
      <c r="E24" s="425" t="n">
        <v>207.3</v>
      </c>
      <c r="F24" s="424" t="n">
        <v>37</v>
      </c>
      <c r="G24" s="425" t="n">
        <v>193.74</v>
      </c>
    </row>
    <row customHeight="1" ht="12.8" r="25" s="349">
      <c r="A25" s="365" t="n">
        <v>1</v>
      </c>
      <c r="B25" s="422" t="inlineStr">
        <is>
          <t>&gt; 0,5 years and &lt;= 1 year</t>
        </is>
      </c>
      <c r="C25" s="423" t="n"/>
      <c r="D25" s="424" t="n">
        <v>111</v>
      </c>
      <c r="E25" s="425" t="n">
        <v>125.6</v>
      </c>
      <c r="F25" s="424" t="n">
        <v>110</v>
      </c>
      <c r="G25" s="425" t="n">
        <v>176.5</v>
      </c>
    </row>
    <row customHeight="1" ht="12.8" r="26" s="349">
      <c r="A26" s="365" t="n">
        <v>1</v>
      </c>
      <c r="B26" s="422" t="inlineStr">
        <is>
          <t>&gt; 1  year and &lt;= 1,5 years</t>
        </is>
      </c>
      <c r="C26" s="423" t="n"/>
      <c r="D26" s="424" t="n">
        <v>165</v>
      </c>
      <c r="E26" s="425" t="n">
        <v>154.4</v>
      </c>
      <c r="F26" s="424" t="n">
        <v>90</v>
      </c>
      <c r="G26" s="425" t="n">
        <v>92.42</v>
      </c>
    </row>
    <row customHeight="1" ht="12.8" r="27" s="349">
      <c r="A27" s="365" t="n">
        <v>1</v>
      </c>
      <c r="B27" s="422" t="inlineStr">
        <is>
          <t>&gt; 1,5 years and &lt;= 2 years</t>
        </is>
      </c>
      <c r="C27" s="422" t="n"/>
      <c r="D27" s="426" t="n">
        <v>45</v>
      </c>
      <c r="E27" s="427" t="n">
        <v>137.3</v>
      </c>
      <c r="F27" s="426" t="n">
        <v>111</v>
      </c>
      <c r="G27" s="427" t="n">
        <v>119.23</v>
      </c>
    </row>
    <row customHeight="1" ht="12.8" r="28" s="349">
      <c r="A28" s="365" t="n">
        <v>1</v>
      </c>
      <c r="B28" s="422" t="inlineStr">
        <is>
          <t>&gt; 2 years and &lt;= 3 years</t>
        </is>
      </c>
      <c r="C28" s="422" t="n"/>
      <c r="D28" s="426" t="n">
        <v>116.5</v>
      </c>
      <c r="E28" s="427" t="n">
        <v>187.1</v>
      </c>
      <c r="F28" s="426" t="n">
        <v>220</v>
      </c>
      <c r="G28" s="427" t="n">
        <v>278.44</v>
      </c>
    </row>
    <row customHeight="1" ht="12.8" r="29" s="349">
      <c r="A29" s="365" t="n">
        <v>1</v>
      </c>
      <c r="B29" s="422" t="inlineStr">
        <is>
          <t>&gt; 3 years and &lt;= 4 years</t>
        </is>
      </c>
      <c r="C29" s="422" t="n"/>
      <c r="D29" s="426" t="n">
        <v>145</v>
      </c>
      <c r="E29" s="427" t="n">
        <v>273.2</v>
      </c>
      <c r="F29" s="426" t="n">
        <v>119.5</v>
      </c>
      <c r="G29" s="427" t="n">
        <v>168.63</v>
      </c>
    </row>
    <row customHeight="1" ht="12.8" r="30" s="349">
      <c r="A30" s="365" t="n">
        <v>1</v>
      </c>
      <c r="B30" s="422" t="inlineStr">
        <is>
          <t>&gt; 4 years and &lt;= 5 years</t>
        </is>
      </c>
      <c r="C30" s="422" t="n"/>
      <c r="D30" s="426" t="n">
        <v>158</v>
      </c>
      <c r="E30" s="427" t="n">
        <v>260.4</v>
      </c>
      <c r="F30" s="426" t="n">
        <v>145</v>
      </c>
      <c r="G30" s="427" t="n">
        <v>260.72</v>
      </c>
    </row>
    <row customHeight="1" ht="12.8" r="31" s="349">
      <c r="A31" s="365" t="n">
        <v>1</v>
      </c>
      <c r="B31" s="422" t="inlineStr">
        <is>
          <t>&gt; 5 years and &lt;= 10 years</t>
        </is>
      </c>
      <c r="C31" s="423" t="n"/>
      <c r="D31" s="424" t="n">
        <v>813.5</v>
      </c>
      <c r="E31" s="425" t="n">
        <v>866</v>
      </c>
      <c r="F31" s="424" t="n">
        <v>657</v>
      </c>
      <c r="G31" s="425" t="n">
        <v>830.24</v>
      </c>
    </row>
    <row customHeight="1" ht="12.8" r="32" s="349">
      <c r="A32" s="365" t="n">
        <v>1</v>
      </c>
      <c r="B32" s="422" t="inlineStr">
        <is>
          <t>&gt; 10 years</t>
        </is>
      </c>
      <c r="C32" s="423" t="n"/>
      <c r="D32" s="426" t="n">
        <v>688.3</v>
      </c>
      <c r="E32" s="427" t="n">
        <v>1199.7</v>
      </c>
      <c r="F32" s="426" t="n">
        <v>747.8</v>
      </c>
      <c r="G32" s="427" t="n">
        <v>990.7</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0.8</v>
      </c>
      <c r="E9" s="438" t="n">
        <v>0.95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15.3</v>
      </c>
      <c r="E10" s="440" t="n">
        <v>15.26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312.5</v>
      </c>
      <c r="E11" s="440" t="n">
        <v>319.3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407.8</v>
      </c>
      <c r="E12" s="440" t="n">
        <v>292.22</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841.6</v>
      </c>
      <c r="E21" s="425" t="n">
        <v>730.16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2130.8</v>
      </c>
      <c r="E22" s="440" t="n">
        <v>1803.42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438.4</v>
      </c>
      <c r="E23" s="446" t="n">
        <v>577.0700000000001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4.5</v>
      </c>
      <c r="H16" s="490" t="n">
        <v>0</v>
      </c>
      <c r="I16" s="490" t="n">
        <v>6.1</v>
      </c>
      <c r="J16" s="490" t="n">
        <v>0</v>
      </c>
      <c r="K16" s="490" t="n">
        <v>0</v>
      </c>
      <c r="L16" s="490">
        <f>SUM(M16:R16)</f>
        <v/>
      </c>
      <c r="M16" s="490" t="n">
        <v>147</v>
      </c>
      <c r="N16" s="490" t="n">
        <v>338</v>
      </c>
      <c r="O16" s="490" t="n">
        <v>0</v>
      </c>
      <c r="P16" s="490" t="n">
        <v>240.8</v>
      </c>
      <c r="Q16" s="490" t="n">
        <v>0</v>
      </c>
      <c r="R16" s="490" t="n">
        <v>0</v>
      </c>
      <c r="S16" s="491" t="n">
        <v>0</v>
      </c>
      <c r="T16" s="490" t="n">
        <v>0</v>
      </c>
    </row>
    <row customHeight="1" ht="12.75" r="17" s="349">
      <c r="B17" s="348" t="n"/>
      <c r="C17" s="484" t="n"/>
      <c r="D17" s="484">
        <f>"year "&amp;(AktJahr-1)</f>
        <v/>
      </c>
      <c r="E17" s="492">
        <f>F17+L17</f>
        <v/>
      </c>
      <c r="F17" s="492">
        <f>SUM(G17:K17)</f>
        <v/>
      </c>
      <c r="G17" s="492" t="n">
        <v>10.01</v>
      </c>
      <c r="H17" s="492" t="n">
        <v>0</v>
      </c>
      <c r="I17" s="492" t="n">
        <v>6.27</v>
      </c>
      <c r="J17" s="492" t="n">
        <v>0</v>
      </c>
      <c r="K17" s="492" t="n">
        <v>0</v>
      </c>
      <c r="L17" s="492">
        <f>SUM(M17:R17)</f>
        <v/>
      </c>
      <c r="M17" s="492" t="n">
        <v>144.5</v>
      </c>
      <c r="N17" s="492" t="n">
        <v>301.58</v>
      </c>
      <c r="O17" s="492" t="n">
        <v>0</v>
      </c>
      <c r="P17" s="492" t="n">
        <v>165.38</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4.5</v>
      </c>
      <c r="H18" s="490" t="n">
        <v>0</v>
      </c>
      <c r="I18" s="490" t="n">
        <v>6.1</v>
      </c>
      <c r="J18" s="490" t="n">
        <v>0</v>
      </c>
      <c r="K18" s="490" t="n">
        <v>0</v>
      </c>
      <c r="L18" s="490">
        <f>SUM(M18:R18)</f>
        <v/>
      </c>
      <c r="M18" s="490" t="n">
        <v>57.8</v>
      </c>
      <c r="N18" s="490" t="n">
        <v>303</v>
      </c>
      <c r="O18" s="490" t="n">
        <v>0</v>
      </c>
      <c r="P18" s="490" t="n">
        <v>219.7</v>
      </c>
      <c r="Q18" s="490" t="n">
        <v>0</v>
      </c>
      <c r="R18" s="490" t="n">
        <v>0</v>
      </c>
      <c r="S18" s="491" t="n">
        <v>0</v>
      </c>
      <c r="T18" s="490" t="n">
        <v>0</v>
      </c>
    </row>
    <row customHeight="1" ht="12.8" r="19" s="349">
      <c r="B19" s="348" t="n"/>
      <c r="C19" s="484" t="n"/>
      <c r="D19" s="484">
        <f>$D$17</f>
        <v/>
      </c>
      <c r="E19" s="492">
        <f>F19+L19</f>
        <v/>
      </c>
      <c r="F19" s="492">
        <f>SUM(G19:K19)</f>
        <v/>
      </c>
      <c r="G19" s="492" t="n">
        <v>10.01</v>
      </c>
      <c r="H19" s="492" t="n">
        <v>0</v>
      </c>
      <c r="I19" s="492" t="n">
        <v>6.27</v>
      </c>
      <c r="J19" s="492" t="n">
        <v>0</v>
      </c>
      <c r="K19" s="492" t="n">
        <v>0</v>
      </c>
      <c r="L19" s="492">
        <f>SUM(M19:R19)</f>
        <v/>
      </c>
      <c r="M19" s="492" t="n">
        <v>59.42</v>
      </c>
      <c r="N19" s="492" t="n">
        <v>263.86</v>
      </c>
      <c r="O19" s="492" t="n">
        <v>0</v>
      </c>
      <c r="P19" s="492" t="n">
        <v>144.04</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89.2</v>
      </c>
      <c r="N36" s="490" t="n">
        <v>35</v>
      </c>
      <c r="O36" s="490" t="n">
        <v>0</v>
      </c>
      <c r="P36" s="490" t="n">
        <v>21.1</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85.08</v>
      </c>
      <c r="N37" s="492" t="n">
        <v>37.72</v>
      </c>
      <c r="O37" s="492" t="n">
        <v>0</v>
      </c>
      <c r="P37" s="492" t="n">
        <v>21.34</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55.7</v>
      </c>
      <c r="H12" s="490" t="n">
        <v>143.5</v>
      </c>
      <c r="I12" s="490" t="n">
        <v>2792.5</v>
      </c>
      <c r="J12" s="534" t="n">
        <v>132.7</v>
      </c>
      <c r="K12" s="533" t="n">
        <v>0</v>
      </c>
      <c r="L12" s="490" t="n">
        <v>155.6</v>
      </c>
      <c r="M12" s="490" t="n">
        <v>130.9</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56.45</v>
      </c>
      <c r="H13" s="539" t="n">
        <v>75.75</v>
      </c>
      <c r="I13" s="539" t="n">
        <v>2642.17</v>
      </c>
      <c r="J13" s="540" t="n">
        <v>58.36</v>
      </c>
      <c r="K13" s="538" t="n">
        <v>0</v>
      </c>
      <c r="L13" s="539" t="n">
        <v>141.86</v>
      </c>
      <c r="M13" s="539" t="n">
        <v>136.06</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10</v>
      </c>
      <c r="H14" s="490" t="n">
        <v>143.5</v>
      </c>
      <c r="I14" s="490" t="n">
        <v>1754.4</v>
      </c>
      <c r="J14" s="534" t="n">
        <v>44.3</v>
      </c>
      <c r="K14" s="533" t="n">
        <v>0</v>
      </c>
      <c r="L14" s="490" t="n">
        <v>155.6</v>
      </c>
      <c r="M14" s="490" t="n">
        <v>130.9</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10</v>
      </c>
      <c r="H15" s="539" t="n">
        <v>75.75</v>
      </c>
      <c r="I15" s="539" t="n">
        <v>1756.19</v>
      </c>
      <c r="J15" s="540" t="n">
        <v>0.1</v>
      </c>
      <c r="K15" s="538" t="n">
        <v>0</v>
      </c>
      <c r="L15" s="539" t="n">
        <v>141.86</v>
      </c>
      <c r="M15" s="539" t="n">
        <v>136.06</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45.7</v>
      </c>
      <c r="H32" s="490" t="n">
        <v>0</v>
      </c>
      <c r="I32" s="490" t="n">
        <v>1038.1</v>
      </c>
      <c r="J32" s="534" t="n">
        <v>88.40000000000001</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46.45</v>
      </c>
      <c r="H33" s="539" t="n">
        <v>0</v>
      </c>
      <c r="I33" s="539" t="n">
        <v>885.98</v>
      </c>
      <c r="J33" s="540" t="n">
        <v>58.26</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48.5</v>
      </c>
      <c r="F13" s="490" t="n">
        <v>0</v>
      </c>
      <c r="G13" s="490" t="n">
        <v>0</v>
      </c>
      <c r="H13" s="490" t="n">
        <v>0</v>
      </c>
      <c r="I13" s="535" t="n">
        <v>48.5</v>
      </c>
    </row>
    <row customHeight="1" ht="12.8" r="14" s="349">
      <c r="B14" s="604" t="n"/>
      <c r="C14" s="439" t="n"/>
      <c r="D14" s="439">
        <f>"Jahr "&amp;(AktJahr-1)</f>
        <v/>
      </c>
      <c r="E14" s="536" t="n">
        <v>28</v>
      </c>
      <c r="F14" s="539" t="n">
        <v>0</v>
      </c>
      <c r="G14" s="539" t="n">
        <v>0</v>
      </c>
      <c r="H14" s="539" t="n">
        <v>0</v>
      </c>
      <c r="I14" s="541" t="n">
        <v>28</v>
      </c>
    </row>
    <row customHeight="1" ht="12.8" r="15" s="349">
      <c r="B15" s="604" t="inlineStr">
        <is>
          <t>DE</t>
        </is>
      </c>
      <c r="C15" s="488" t="inlineStr">
        <is>
          <t>Germany</t>
        </is>
      </c>
      <c r="D15" s="489">
        <f>$D$13</f>
        <v/>
      </c>
      <c r="E15" s="531" t="n">
        <v>48.5</v>
      </c>
      <c r="F15" s="490" t="n">
        <v>0</v>
      </c>
      <c r="G15" s="490" t="n">
        <v>0</v>
      </c>
      <c r="H15" s="490" t="n">
        <v>0</v>
      </c>
      <c r="I15" s="535" t="n">
        <v>48.5</v>
      </c>
    </row>
    <row customHeight="1" ht="12.8" r="16" s="349">
      <c r="B16" s="604" t="n"/>
      <c r="C16" s="439" t="n"/>
      <c r="D16" s="439">
        <f>$D$14</f>
        <v/>
      </c>
      <c r="E16" s="536" t="n">
        <v>28</v>
      </c>
      <c r="F16" s="539" t="n">
        <v>0</v>
      </c>
      <c r="G16" s="539" t="n">
        <v>0</v>
      </c>
      <c r="H16" s="539" t="n">
        <v>0</v>
      </c>
      <c r="I16" s="541" t="n">
        <v>28</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