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524125" cy="7048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Natixis Pfandbriefbank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Im Trutz Frankfurt 55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60322 Frankfurt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971530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 xml:space="preserve">Telefax: 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www.pfb.natixis.com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1257.5</v>
      </c>
      <c r="E21" s="373" t="n">
        <v>1335</v>
      </c>
      <c r="F21" s="372" t="n">
        <v>1283.66</v>
      </c>
      <c r="G21" s="373" t="n">
        <v>1353.46</v>
      </c>
      <c r="H21" s="372" t="n">
        <v>1283.66</v>
      </c>
      <c r="I21" s="373" t="n">
        <v>1405.17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1477.65</v>
      </c>
      <c r="E23" s="381" t="n">
        <v>1444.42</v>
      </c>
      <c r="F23" s="380" t="n">
        <v>1557.42</v>
      </c>
      <c r="G23" s="381" t="n">
        <v>1526.47</v>
      </c>
      <c r="H23" s="380" t="n">
        <v>1557.42</v>
      </c>
      <c r="I23" s="381" t="n">
        <v>1561.13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220.15</v>
      </c>
      <c r="E28" s="395" t="n">
        <v>109.42</v>
      </c>
      <c r="F28" s="394" t="n">
        <v>273.77</v>
      </c>
      <c r="G28" s="395" t="n">
        <v>173.01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1257.5</v>
      </c>
      <c r="E9" s="605" t="n">
        <v>1335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97.38</v>
      </c>
      <c r="E10" s="611" t="n">
        <v>95.28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1477.65</v>
      </c>
      <c r="E12" s="617" t="n">
        <v>1444.42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41.79</v>
      </c>
      <c r="E16" s="621" t="n">
        <v>38.37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3.69</v>
      </c>
      <c r="E28" s="621" t="n">
        <v>2.98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58.15</v>
      </c>
      <c r="E29" s="621" t="n">
        <v>58.01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20.01.2021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NAT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Natixis Pfandbriefbank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64</v>
      </c>
      <c r="E11" s="420" t="n">
        <v>20.27</v>
      </c>
      <c r="F11" s="419" t="n">
        <v>37.5</v>
      </c>
      <c r="G11" s="420" t="n">
        <v>42.1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87.5</v>
      </c>
      <c r="E12" s="420" t="n">
        <v>95.48</v>
      </c>
      <c r="F12" s="419" t="n">
        <v>40</v>
      </c>
      <c r="G12" s="420" t="n">
        <v>37.72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290</v>
      </c>
      <c r="E13" s="420" t="n">
        <v>73.22</v>
      </c>
      <c r="F13" s="419" t="n">
        <v>64</v>
      </c>
      <c r="G13" s="420" t="n">
        <v>46.54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10</v>
      </c>
      <c r="E14" s="422" t="n">
        <v>191.7</v>
      </c>
      <c r="F14" s="421" t="n">
        <v>87.5</v>
      </c>
      <c r="G14" s="422" t="n">
        <v>60.75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265</v>
      </c>
      <c r="E15" s="422" t="n">
        <v>389.28</v>
      </c>
      <c r="F15" s="421" t="n">
        <v>300</v>
      </c>
      <c r="G15" s="422" t="n">
        <v>264.2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260</v>
      </c>
      <c r="E16" s="422" t="n">
        <v>181.68</v>
      </c>
      <c r="F16" s="421" t="n">
        <v>265</v>
      </c>
      <c r="G16" s="422" t="n">
        <v>393.85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10</v>
      </c>
      <c r="E17" s="422" t="n">
        <v>117.95</v>
      </c>
      <c r="F17" s="421" t="n">
        <v>260</v>
      </c>
      <c r="G17" s="422" t="n">
        <v>169.92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271</v>
      </c>
      <c r="E18" s="420" t="n">
        <v>408.07</v>
      </c>
      <c r="F18" s="419" t="n">
        <v>281</v>
      </c>
      <c r="G18" s="420" t="n">
        <v>429.34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0</v>
      </c>
      <c r="E19" s="420" t="n">
        <v>0</v>
      </c>
      <c r="F19" s="419" t="n">
        <v>0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0</v>
      </c>
      <c r="E9" s="432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0</v>
      </c>
      <c r="E10" s="432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77.76000000000001</v>
      </c>
      <c r="E11" s="432" t="n">
        <v>83.40000000000001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1234.89</v>
      </c>
      <c r="E12" s="432" t="n">
        <v>1172.02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0</v>
      </c>
      <c r="H16" s="483" t="n">
        <v>0</v>
      </c>
      <c r="I16" s="483" t="n">
        <v>85.81</v>
      </c>
      <c r="J16" s="483" t="n">
        <v>0</v>
      </c>
      <c r="K16" s="483" t="n">
        <v>0</v>
      </c>
      <c r="L16" s="483">
        <f>SUM(M16:R16)</f>
        <v/>
      </c>
      <c r="M16" s="483" t="n">
        <v>799.73</v>
      </c>
      <c r="N16" s="483" t="n">
        <v>399.36</v>
      </c>
      <c r="O16" s="483" t="n">
        <v>0</v>
      </c>
      <c r="P16" s="483" t="n">
        <v>27.75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0</v>
      </c>
      <c r="H17" s="485" t="n">
        <v>0</v>
      </c>
      <c r="I17" s="485" t="n">
        <v>85.09</v>
      </c>
      <c r="J17" s="485" t="n">
        <v>0</v>
      </c>
      <c r="K17" s="485" t="n">
        <v>0</v>
      </c>
      <c r="L17" s="485">
        <f>SUM(M17:R17)</f>
        <v/>
      </c>
      <c r="M17" s="485" t="n">
        <v>760.23</v>
      </c>
      <c r="N17" s="485" t="n">
        <v>358.76</v>
      </c>
      <c r="O17" s="485" t="n">
        <v>0</v>
      </c>
      <c r="P17" s="485" t="n">
        <v>51.34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0</v>
      </c>
      <c r="H18" s="483" t="n">
        <v>0</v>
      </c>
      <c r="I18" s="483" t="n">
        <v>81.09</v>
      </c>
      <c r="J18" s="483" t="n">
        <v>0</v>
      </c>
      <c r="K18" s="483" t="n">
        <v>0</v>
      </c>
      <c r="L18" s="483">
        <f>SUM(M18:R18)</f>
        <v/>
      </c>
      <c r="M18" s="483" t="n">
        <v>305.4</v>
      </c>
      <c r="N18" s="483" t="n">
        <v>76.93000000000001</v>
      </c>
      <c r="O18" s="483" t="n">
        <v>0</v>
      </c>
      <c r="P18" s="483" t="n">
        <v>12.6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0</v>
      </c>
      <c r="H19" s="485" t="n">
        <v>0</v>
      </c>
      <c r="I19" s="485" t="n">
        <v>80.37</v>
      </c>
      <c r="J19" s="485" t="n">
        <v>0</v>
      </c>
      <c r="K19" s="485" t="n">
        <v>0</v>
      </c>
      <c r="L19" s="485">
        <f>SUM(M19:R19)</f>
        <v/>
      </c>
      <c r="M19" s="485" t="n">
        <v>325.51</v>
      </c>
      <c r="N19" s="485" t="n">
        <v>41.97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4.72</v>
      </c>
      <c r="J30" s="483" t="n">
        <v>0</v>
      </c>
      <c r="K30" s="483" t="n">
        <v>0</v>
      </c>
      <c r="L30" s="483">
        <f>SUM(M30:R30)</f>
        <v/>
      </c>
      <c r="M30" s="483" t="n">
        <v>470.45</v>
      </c>
      <c r="N30" s="483" t="n">
        <v>228.44</v>
      </c>
      <c r="O30" s="483" t="n">
        <v>0</v>
      </c>
      <c r="P30" s="483" t="n">
        <v>13.24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4.72</v>
      </c>
      <c r="J31" s="485" t="n">
        <v>0</v>
      </c>
      <c r="K31" s="485" t="n">
        <v>0</v>
      </c>
      <c r="L31" s="485">
        <f>SUM(M31:R31)</f>
        <v/>
      </c>
      <c r="M31" s="485" t="n">
        <v>422.48</v>
      </c>
      <c r="N31" s="485" t="n">
        <v>232.52</v>
      </c>
      <c r="O31" s="485" t="n">
        <v>0</v>
      </c>
      <c r="P31" s="485" t="n">
        <v>51.34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23.88</v>
      </c>
      <c r="N38" s="483" t="n">
        <v>50.16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12.24</v>
      </c>
      <c r="N39" s="485" t="n">
        <v>49.04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8.07</v>
      </c>
      <c r="O48" s="483" t="n">
        <v>0</v>
      </c>
      <c r="P48" s="483" t="n">
        <v>1.91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1.44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23.66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24.57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10.66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10.66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165</v>
      </c>
      <c r="F13" s="483" t="n">
        <v>0</v>
      </c>
      <c r="G13" s="483" t="n">
        <v>0</v>
      </c>
      <c r="H13" s="483" t="n">
        <v>0</v>
      </c>
      <c r="I13" s="525" t="n">
        <v>165</v>
      </c>
    </row>
    <row customHeight="1" ht="12.8" r="14" s="344">
      <c r="B14" s="588" t="n"/>
      <c r="C14" s="433" t="n"/>
      <c r="D14" s="433">
        <f>"Jahr "&amp;(AktJahr-1)</f>
        <v/>
      </c>
      <c r="E14" s="530" t="n">
        <v>189</v>
      </c>
      <c r="F14" s="528" t="n">
        <v>0</v>
      </c>
      <c r="G14" s="528" t="n">
        <v>3.5</v>
      </c>
      <c r="H14" s="528" t="n">
        <v>0</v>
      </c>
      <c r="I14" s="531" t="n">
        <v>185.5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165</v>
      </c>
      <c r="F15" s="483" t="n">
        <v>0</v>
      </c>
      <c r="G15" s="483" t="n">
        <v>0</v>
      </c>
      <c r="H15" s="483" t="n">
        <v>0</v>
      </c>
      <c r="I15" s="525" t="n">
        <v>165</v>
      </c>
    </row>
    <row customHeight="1" ht="12.8" r="16" s="344">
      <c r="B16" s="588" t="n"/>
      <c r="C16" s="433" t="n"/>
      <c r="D16" s="433">
        <f>$D$14</f>
        <v/>
      </c>
      <c r="E16" s="530" t="n">
        <v>189</v>
      </c>
      <c r="F16" s="528" t="n">
        <v>0</v>
      </c>
      <c r="G16" s="528" t="n">
        <v>3.5</v>
      </c>
      <c r="H16" s="528" t="n">
        <v>0</v>
      </c>
      <c r="I16" s="531" t="n">
        <v>185.5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