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Natixis Pfandbriefbank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Im Trutz Frankfurt 55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60322 Frankfurt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971530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www.pfb.natixis.com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1297.5</v>
      </c>
      <c r="E21" s="373" t="n">
        <v>1202.5</v>
      </c>
      <c r="F21" s="372" t="n">
        <v>1322.52</v>
      </c>
      <c r="G21" s="373" t="n">
        <v>1224.51</v>
      </c>
      <c r="H21" s="372" t="n">
        <v>1372.68</v>
      </c>
      <c r="I21" s="373" t="n">
        <v>1270.09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1473.34</v>
      </c>
      <c r="E23" s="381" t="n">
        <v>1514.53</v>
      </c>
      <c r="F23" s="380" t="n">
        <v>1558.9</v>
      </c>
      <c r="G23" s="381" t="n">
        <v>1599.87</v>
      </c>
      <c r="H23" s="380" t="n">
        <v>1603.11</v>
      </c>
      <c r="I23" s="381" t="n">
        <v>1635.22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175.84</v>
      </c>
      <c r="E28" s="395" t="n">
        <v>312.03</v>
      </c>
      <c r="F28" s="394" t="n">
        <v>236.38</v>
      </c>
      <c r="G28" s="395" t="n">
        <v>375.36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1297.5</v>
      </c>
      <c r="E9" s="605" t="n">
        <v>1202.5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95.14</v>
      </c>
      <c r="E10" s="611" t="n">
        <v>86.44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1473.34</v>
      </c>
      <c r="E12" s="617" t="n">
        <v>1514.53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40.89</v>
      </c>
      <c r="E16" s="621" t="n">
        <v>35.99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3.31</v>
      </c>
      <c r="E28" s="621" t="n">
        <v>2.91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58.13</v>
      </c>
      <c r="E29" s="621" t="n">
        <v>57.98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08.07.2020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NAT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Natixis Pfandbriefbank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40</v>
      </c>
      <c r="E11" s="420" t="n">
        <v>37.72</v>
      </c>
      <c r="F11" s="419" t="n">
        <v>105</v>
      </c>
      <c r="G11" s="420" t="n">
        <v>130.92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64</v>
      </c>
      <c r="E12" s="420" t="n">
        <v>23.58</v>
      </c>
      <c r="F12" s="419" t="n">
        <v>37.5</v>
      </c>
      <c r="G12" s="420" t="n">
        <v>38.6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87.5</v>
      </c>
      <c r="E13" s="420" t="n">
        <v>60.75</v>
      </c>
      <c r="F13" s="419" t="n">
        <v>40</v>
      </c>
      <c r="G13" s="420" t="n">
        <v>111.14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290</v>
      </c>
      <c r="E14" s="422" t="n">
        <v>74.58</v>
      </c>
      <c r="F14" s="421" t="n">
        <v>64</v>
      </c>
      <c r="G14" s="422" t="n">
        <v>49.36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270</v>
      </c>
      <c r="E15" s="422" t="n">
        <v>328.96</v>
      </c>
      <c r="F15" s="421" t="n">
        <v>390</v>
      </c>
      <c r="G15" s="422" t="n">
        <v>133.25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</v>
      </c>
      <c r="E16" s="422" t="n">
        <v>378.02</v>
      </c>
      <c r="F16" s="421" t="n">
        <v>270</v>
      </c>
      <c r="G16" s="422" t="n">
        <v>344.21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260</v>
      </c>
      <c r="E17" s="422" t="n">
        <v>137.25</v>
      </c>
      <c r="F17" s="421" t="n">
        <v>5</v>
      </c>
      <c r="G17" s="422" t="n">
        <v>245.14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281</v>
      </c>
      <c r="E18" s="420" t="n">
        <v>432.49</v>
      </c>
      <c r="F18" s="419" t="n">
        <v>291</v>
      </c>
      <c r="G18" s="420" t="n">
        <v>461.91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82.05</v>
      </c>
      <c r="E11" s="432" t="n">
        <v>123.15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1226.29</v>
      </c>
      <c r="E12" s="432" t="n">
        <v>1225.87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85.81</v>
      </c>
      <c r="J16" s="483" t="n">
        <v>0</v>
      </c>
      <c r="K16" s="483" t="n">
        <v>0</v>
      </c>
      <c r="L16" s="483">
        <f>SUM(M16:R16)</f>
        <v/>
      </c>
      <c r="M16" s="483" t="n">
        <v>784.5600000000001</v>
      </c>
      <c r="N16" s="483" t="n">
        <v>385.01</v>
      </c>
      <c r="O16" s="483" t="n">
        <v>0</v>
      </c>
      <c r="P16" s="483" t="n">
        <v>52.98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83.27</v>
      </c>
      <c r="J17" s="485" t="n">
        <v>0</v>
      </c>
      <c r="K17" s="485" t="n">
        <v>0</v>
      </c>
      <c r="L17" s="485">
        <f>SUM(M17:R17)</f>
        <v/>
      </c>
      <c r="M17" s="485" t="n">
        <v>795.39</v>
      </c>
      <c r="N17" s="485" t="n">
        <v>434.55</v>
      </c>
      <c r="O17" s="485" t="n">
        <v>0</v>
      </c>
      <c r="P17" s="485" t="n">
        <v>35.81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81.09</v>
      </c>
      <c r="J18" s="483" t="n">
        <v>0</v>
      </c>
      <c r="K18" s="483" t="n">
        <v>0</v>
      </c>
      <c r="L18" s="483">
        <f>SUM(M18:R18)</f>
        <v/>
      </c>
      <c r="M18" s="483" t="n">
        <v>304.16</v>
      </c>
      <c r="N18" s="483" t="n">
        <v>70.89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83.27</v>
      </c>
      <c r="J19" s="485" t="n">
        <v>0</v>
      </c>
      <c r="K19" s="485" t="n">
        <v>0</v>
      </c>
      <c r="L19" s="485">
        <f>SUM(M19:R19)</f>
        <v/>
      </c>
      <c r="M19" s="485" t="n">
        <v>309.63</v>
      </c>
      <c r="N19" s="485" t="n">
        <v>28.8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4.72</v>
      </c>
      <c r="J30" s="483" t="n">
        <v>0</v>
      </c>
      <c r="K30" s="483" t="n">
        <v>0</v>
      </c>
      <c r="L30" s="483">
        <f>SUM(M30:R30)</f>
        <v/>
      </c>
      <c r="M30" s="483" t="n">
        <v>455.28</v>
      </c>
      <c r="N30" s="483" t="n">
        <v>229.64</v>
      </c>
      <c r="O30" s="483" t="n">
        <v>0</v>
      </c>
      <c r="P30" s="483" t="n">
        <v>52.98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473.52</v>
      </c>
      <c r="N31" s="485" t="n">
        <v>314.05</v>
      </c>
      <c r="O31" s="485" t="n">
        <v>0</v>
      </c>
      <c r="P31" s="485" t="n">
        <v>35.81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25.12</v>
      </c>
      <c r="N38" s="483" t="n">
        <v>50.16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12.24</v>
      </c>
      <c r="N39" s="485" t="n">
        <v>49.04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23.66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24.57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10.66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18.09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165</v>
      </c>
      <c r="F13" s="483" t="n">
        <v>0</v>
      </c>
      <c r="G13" s="483" t="n">
        <v>0</v>
      </c>
      <c r="H13" s="483" t="n">
        <v>0</v>
      </c>
      <c r="I13" s="525" t="n">
        <v>165</v>
      </c>
    </row>
    <row customHeight="1" ht="12.8" r="14" s="344">
      <c r="B14" s="588" t="n"/>
      <c r="C14" s="433" t="n"/>
      <c r="D14" s="433">
        <f>"Jahr "&amp;(AktJahr-1)</f>
        <v/>
      </c>
      <c r="E14" s="530" t="n">
        <v>165.5</v>
      </c>
      <c r="F14" s="528" t="n">
        <v>0</v>
      </c>
      <c r="G14" s="528" t="n">
        <v>0</v>
      </c>
      <c r="H14" s="528" t="n">
        <v>0</v>
      </c>
      <c r="I14" s="531" t="n">
        <v>165.5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165</v>
      </c>
      <c r="F15" s="483" t="n">
        <v>0</v>
      </c>
      <c r="G15" s="483" t="n">
        <v>0</v>
      </c>
      <c r="H15" s="483" t="n">
        <v>0</v>
      </c>
      <c r="I15" s="525" t="n">
        <v>165</v>
      </c>
    </row>
    <row customHeight="1" ht="12.8" r="16" s="344">
      <c r="B16" s="588" t="n"/>
      <c r="C16" s="433" t="n"/>
      <c r="D16" s="433">
        <f>$D$14</f>
        <v/>
      </c>
      <c r="E16" s="530" t="n">
        <v>165.5</v>
      </c>
      <c r="F16" s="528" t="n">
        <v>0</v>
      </c>
      <c r="G16" s="528" t="n">
        <v>0</v>
      </c>
      <c r="H16" s="528" t="n">
        <v>0</v>
      </c>
      <c r="I16" s="531" t="n">
        <v>165.5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