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286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Landesbank Baden-Württemberg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Am Hauptbahnhof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70173 Stuttgart</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+49 711 127 - 0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+49 711 127 - 43544</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kontakt@LBBW.de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www.lbbw.de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11167.238662</v>
      </c>
      <c r="E21" s="378" t="n">
        <v>11747.64957</v>
      </c>
      <c r="F21" s="377" t="n">
        <v>11438.148517</v>
      </c>
      <c r="G21" s="378" t="n">
        <v>12091.64673</v>
      </c>
      <c r="H21" s="377" t="n">
        <v>10804.242259</v>
      </c>
      <c r="I21" s="378" t="n">
        <v>11148.55666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16223.113188</v>
      </c>
      <c r="E23" s="386" t="n">
        <v>15389.29295</v>
      </c>
      <c r="F23" s="385" t="n">
        <v>17524.989118</v>
      </c>
      <c r="G23" s="386" t="n">
        <v>16865.4383</v>
      </c>
      <c r="H23" s="385" t="n">
        <v>15449.380536</v>
      </c>
      <c r="I23" s="386" t="n">
        <v>15013.31607</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5055.87452669</v>
      </c>
      <c r="E28" s="400" t="n">
        <v>3641.64338</v>
      </c>
      <c r="F28" s="399" t="n">
        <v>6086.840601010001</v>
      </c>
      <c r="G28" s="400" t="n">
        <v>4773.79157</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10055.750871</v>
      </c>
      <c r="E34" s="378" t="n">
        <v>9792.04278</v>
      </c>
      <c r="F34" s="377" t="n">
        <v>10892.36726</v>
      </c>
      <c r="G34" s="378" t="n">
        <v>10862.54242</v>
      </c>
      <c r="H34" s="377" t="n">
        <v>10007.027657</v>
      </c>
      <c r="I34" s="378" t="n">
        <v>9783.23083</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12014.148716</v>
      </c>
      <c r="E36" s="386" t="n">
        <v>11393.12399</v>
      </c>
      <c r="F36" s="385" t="n">
        <v>13898.038364</v>
      </c>
      <c r="G36" s="386" t="n">
        <v>13742.82678</v>
      </c>
      <c r="H36" s="385" t="n">
        <v>12216.980948</v>
      </c>
      <c r="I36" s="386" t="n">
        <v>12001.92956</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1958.39784534</v>
      </c>
      <c r="E41" s="400" t="n">
        <v>1601.0812</v>
      </c>
      <c r="F41" s="399" t="n">
        <v>3005.67110466</v>
      </c>
      <c r="G41" s="400" t="n">
        <v>2880.28436</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11167.238662</v>
      </c>
      <c r="E9" s="622" t="n">
        <v>11747.64957</v>
      </c>
    </row>
    <row customHeight="1" ht="20.1" r="10" s="349">
      <c r="A10" s="623" t="n">
        <v>0</v>
      </c>
      <c r="B10" s="624" t="inlineStr">
        <is>
          <t>thereof percentage share of fixed-rate Pfandbriefe
section 28 para. 1 no. 9</t>
        </is>
      </c>
      <c r="C10" s="625" t="inlineStr">
        <is>
          <t>%</t>
        </is>
      </c>
      <c r="D10" s="626" t="n">
        <v>74.53</v>
      </c>
      <c r="E10" s="627" t="n">
        <v>74.8</v>
      </c>
    </row>
    <row customHeight="1" ht="8.1" r="11" s="349">
      <c r="A11" s="613" t="n">
        <v>0</v>
      </c>
      <c r="B11" s="628" t="n"/>
      <c r="C11" s="375" t="n"/>
      <c r="D11" s="375" t="n"/>
      <c r="E11" s="629" t="n"/>
    </row>
    <row customHeight="1" ht="15.95" r="12" s="349">
      <c r="A12" s="613" t="n">
        <v>0</v>
      </c>
      <c r="B12" s="630" t="inlineStr">
        <is>
          <t>Cover Pool</t>
        </is>
      </c>
      <c r="C12" s="631" t="inlineStr">
        <is>
          <t>(€ mn.)</t>
        </is>
      </c>
      <c r="D12" s="621" t="n">
        <v>16223.113188</v>
      </c>
      <c r="E12" s="622" t="n">
        <v>15389.29295</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79.5</v>
      </c>
      <c r="E16" s="635" t="n">
        <v>75</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148.410272</v>
      </c>
      <c r="E17" s="635" t="n">
        <v>70.25308</v>
      </c>
    </row>
    <row customHeight="1" ht="12.8" r="18" s="349">
      <c r="A18" s="613" t="n">
        <v>0</v>
      </c>
      <c r="B18" s="638" t="n"/>
      <c r="C18" s="636" t="inlineStr">
        <is>
          <t>CHF</t>
        </is>
      </c>
      <c r="D18" s="634" t="n">
        <v>28.992694</v>
      </c>
      <c r="E18" s="635" t="n">
        <v>29.7328</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1019.080746</v>
      </c>
      <c r="E21" s="635" t="n">
        <v>485.84885</v>
      </c>
    </row>
    <row customHeight="1" ht="12.8" r="22" s="349">
      <c r="A22" s="613" t="n"/>
      <c r="B22" s="638" t="n"/>
      <c r="C22" s="636" t="inlineStr">
        <is>
          <t>HKD</t>
        </is>
      </c>
      <c r="D22" s="634" t="n">
        <v>0</v>
      </c>
      <c r="E22" s="635" t="n">
        <v>0</v>
      </c>
    </row>
    <row customHeight="1" ht="12.8" r="23" s="349">
      <c r="A23" s="613" t="n"/>
      <c r="B23" s="638" t="n"/>
      <c r="C23" s="636" t="inlineStr">
        <is>
          <t>JPY</t>
        </is>
      </c>
      <c r="D23" s="634" t="n">
        <v>0.489388</v>
      </c>
      <c r="E23" s="635" t="n">
        <v>0.6461100000000001</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693.552864</v>
      </c>
      <c r="E26" s="635" t="n">
        <v>844.0828100000001</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5.75</v>
      </c>
      <c r="E28" s="635" t="n">
        <v>5.49</v>
      </c>
    </row>
    <row customHeight="1" ht="30" r="29" s="349">
      <c r="A29" s="613" t="n">
        <v>0</v>
      </c>
      <c r="B29" s="640" t="inlineStr">
        <is>
          <t>average loan-to-value ratio, weighted using the mortgage lending value
section 28 para. 2 no. 3</t>
        </is>
      </c>
      <c r="C29" s="636" t="inlineStr">
        <is>
          <t>%</t>
        </is>
      </c>
      <c r="D29" s="634" t="n">
        <v>55.01</v>
      </c>
      <c r="E29" s="635" t="n">
        <v>55.24</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10055.750871</v>
      </c>
      <c r="E34" s="649" t="n">
        <v>9792.04278</v>
      </c>
    </row>
    <row customHeight="1" ht="20.1" r="35" s="349">
      <c r="A35" s="613" t="n">
        <v>1</v>
      </c>
      <c r="B35" s="624" t="inlineStr">
        <is>
          <t>thereof percentage share of fixed-rate Pfandbriefe
section 28 para. 1 no. 9</t>
        </is>
      </c>
      <c r="C35" s="625" t="inlineStr">
        <is>
          <t>%</t>
        </is>
      </c>
      <c r="D35" s="626" t="n">
        <v>68.17</v>
      </c>
      <c r="E35" s="627" t="n">
        <v>76.01000000000001</v>
      </c>
    </row>
    <row customHeight="1" ht="8.1" r="36" s="349">
      <c r="A36" s="613" t="n">
        <v>1</v>
      </c>
      <c r="B36" s="628" t="n"/>
      <c r="C36" s="375" t="n"/>
      <c r="D36" s="375" t="n"/>
      <c r="E36" s="629" t="n"/>
    </row>
    <row customHeight="1" ht="15.95" r="37" s="349">
      <c r="A37" s="613" t="n">
        <v>1</v>
      </c>
      <c r="B37" s="630" t="inlineStr">
        <is>
          <t>Cover Pool</t>
        </is>
      </c>
      <c r="C37" s="650" t="inlineStr">
        <is>
          <t>(€ mn.)</t>
        </is>
      </c>
      <c r="D37" s="648" t="n">
        <v>12014.148716</v>
      </c>
      <c r="E37" s="649" t="n">
        <v>11393.12399</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79.73999999999999</v>
      </c>
      <c r="E41" s="635" t="n">
        <v>82.7</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1.0205</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150.076552</v>
      </c>
      <c r="E51" s="635" t="n">
        <v>-2.92298</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26.10.2021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LBBW</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Landesbank Baden-Württemberg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1455.812495</v>
      </c>
      <c r="E11" s="425" t="n">
        <v>1837.332248</v>
      </c>
      <c r="F11" s="424" t="n">
        <v>340.33285</v>
      </c>
      <c r="G11" s="425" t="n">
        <v>1642.18391</v>
      </c>
    </row>
    <row customHeight="1" ht="12.8" r="12" s="349">
      <c r="A12" s="365" t="n">
        <v>0</v>
      </c>
      <c r="B12" s="422" t="inlineStr">
        <is>
          <t>&gt; 0,5 years and &lt;= 1 year</t>
        </is>
      </c>
      <c r="C12" s="423" t="n"/>
      <c r="D12" s="424" t="n">
        <v>795.724329</v>
      </c>
      <c r="E12" s="425" t="n">
        <v>872.229036</v>
      </c>
      <c r="F12" s="424" t="n">
        <v>1000.05294</v>
      </c>
      <c r="G12" s="425" t="n">
        <v>1066.70281</v>
      </c>
    </row>
    <row customHeight="1" ht="12.8" r="13" s="349">
      <c r="A13" s="365" t="n">
        <v>0</v>
      </c>
      <c r="B13" s="422" t="inlineStr">
        <is>
          <t>&gt; 1  year and &lt;= 1,5 years</t>
        </is>
      </c>
      <c r="C13" s="423" t="n"/>
      <c r="D13" s="424" t="n">
        <v>712.226497</v>
      </c>
      <c r="E13" s="425" t="n">
        <v>760.741358</v>
      </c>
      <c r="F13" s="424" t="n">
        <v>1455.41276</v>
      </c>
      <c r="G13" s="425" t="n">
        <v>1155.64541</v>
      </c>
    </row>
    <row customHeight="1" ht="12.8" r="14" s="349">
      <c r="A14" s="365" t="n">
        <v>0</v>
      </c>
      <c r="B14" s="422" t="inlineStr">
        <is>
          <t>&gt; 1,5 years and &lt;= 2 years</t>
        </is>
      </c>
      <c r="C14" s="422" t="n"/>
      <c r="D14" s="426" t="n">
        <v>1028</v>
      </c>
      <c r="E14" s="427" t="n">
        <v>742.525858</v>
      </c>
      <c r="F14" s="426" t="n">
        <v>788.58763</v>
      </c>
      <c r="G14" s="427" t="n">
        <v>729.3447600000001</v>
      </c>
    </row>
    <row customHeight="1" ht="12.8" r="15" s="349">
      <c r="A15" s="365" t="n">
        <v>0</v>
      </c>
      <c r="B15" s="422" t="inlineStr">
        <is>
          <t>&gt; 2 years and &lt;= 3 years</t>
        </is>
      </c>
      <c r="C15" s="422" t="n"/>
      <c r="D15" s="426" t="n">
        <v>1562.08433</v>
      </c>
      <c r="E15" s="427" t="n">
        <v>1739.186748</v>
      </c>
      <c r="F15" s="426" t="n">
        <v>1740.19204</v>
      </c>
      <c r="G15" s="427" t="n">
        <v>1424.31777</v>
      </c>
    </row>
    <row customHeight="1" ht="12.8" r="16" s="349">
      <c r="A16" s="365" t="n">
        <v>0</v>
      </c>
      <c r="B16" s="422" t="inlineStr">
        <is>
          <t>&gt; 3 years and &lt;= 4 years</t>
        </is>
      </c>
      <c r="C16" s="422" t="n"/>
      <c r="D16" s="426" t="n">
        <v>2030.414085</v>
      </c>
      <c r="E16" s="427" t="n">
        <v>2580.168054</v>
      </c>
      <c r="F16" s="426" t="n">
        <v>1362.07567</v>
      </c>
      <c r="G16" s="427" t="n">
        <v>1434.86548</v>
      </c>
    </row>
    <row customHeight="1" ht="12.8" r="17" s="349">
      <c r="A17" s="365" t="n">
        <v>0</v>
      </c>
      <c r="B17" s="422" t="inlineStr">
        <is>
          <t>&gt; 4 years and &lt;= 5 years</t>
        </is>
      </c>
      <c r="C17" s="422" t="n"/>
      <c r="D17" s="426" t="n">
        <v>1097.632179</v>
      </c>
      <c r="E17" s="427" t="n">
        <v>1599.214736</v>
      </c>
      <c r="F17" s="426" t="n">
        <v>2030.34985</v>
      </c>
      <c r="G17" s="427" t="n">
        <v>2115.24618</v>
      </c>
    </row>
    <row customHeight="1" ht="12.8" r="18" s="349">
      <c r="A18" s="365" t="n">
        <v>0</v>
      </c>
      <c r="B18" s="422" t="inlineStr">
        <is>
          <t>&gt; 5 years and &lt;= 10 years</t>
        </is>
      </c>
      <c r="C18" s="423" t="n"/>
      <c r="D18" s="424" t="n">
        <v>2178.445403</v>
      </c>
      <c r="E18" s="425" t="n">
        <v>4804.65938</v>
      </c>
      <c r="F18" s="424" t="n">
        <v>3023.39123</v>
      </c>
      <c r="G18" s="425" t="n">
        <v>4770.43379</v>
      </c>
    </row>
    <row customHeight="1" ht="12.8" r="19" s="349">
      <c r="A19" s="365" t="n">
        <v>0</v>
      </c>
      <c r="B19" s="422" t="inlineStr">
        <is>
          <t>&gt; 10 years</t>
        </is>
      </c>
      <c r="C19" s="423" t="n"/>
      <c r="D19" s="424" t="n">
        <v>306.899344</v>
      </c>
      <c r="E19" s="425" t="n">
        <v>1287.05577</v>
      </c>
      <c r="F19" s="424" t="n">
        <v>7.25459</v>
      </c>
      <c r="G19" s="425" t="n">
        <v>1050.55284</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700.186519</v>
      </c>
      <c r="E24" s="425" t="n">
        <v>659.090851</v>
      </c>
      <c r="F24" s="424" t="n">
        <v>370.18866</v>
      </c>
      <c r="G24" s="425" t="n">
        <v>671.88598</v>
      </c>
    </row>
    <row customHeight="1" ht="12.8" r="25" s="349">
      <c r="A25" s="365" t="n">
        <v>1</v>
      </c>
      <c r="B25" s="422" t="inlineStr">
        <is>
          <t>&gt; 0,5 years and &lt;= 1 year</t>
        </is>
      </c>
      <c r="C25" s="423" t="n"/>
      <c r="D25" s="424" t="n">
        <v>833.914801</v>
      </c>
      <c r="E25" s="425" t="n">
        <v>1026.258754</v>
      </c>
      <c r="F25" s="424" t="n">
        <v>400.67282</v>
      </c>
      <c r="G25" s="425" t="n">
        <v>484.82771</v>
      </c>
    </row>
    <row customHeight="1" ht="12.8" r="26" s="349">
      <c r="A26" s="365" t="n">
        <v>1</v>
      </c>
      <c r="B26" s="422" t="inlineStr">
        <is>
          <t>&gt; 1  year and &lt;= 1,5 years</t>
        </is>
      </c>
      <c r="C26" s="423" t="n"/>
      <c r="D26" s="424" t="n">
        <v>709.780093</v>
      </c>
      <c r="E26" s="425" t="n">
        <v>502.330501</v>
      </c>
      <c r="F26" s="424" t="n">
        <v>700.16566</v>
      </c>
      <c r="G26" s="425" t="n">
        <v>539.51428</v>
      </c>
    </row>
    <row customHeight="1" ht="12.8" r="27" s="349">
      <c r="A27" s="365" t="n">
        <v>1</v>
      </c>
      <c r="B27" s="422" t="inlineStr">
        <is>
          <t>&gt; 1,5 years and &lt;= 2 years</t>
        </is>
      </c>
      <c r="C27" s="422" t="n"/>
      <c r="D27" s="426" t="n">
        <v>714.6470429999999</v>
      </c>
      <c r="E27" s="427" t="n">
        <v>600.723161</v>
      </c>
      <c r="F27" s="426" t="n">
        <v>833.9148</v>
      </c>
      <c r="G27" s="427" t="n">
        <v>768.77464</v>
      </c>
    </row>
    <row customHeight="1" ht="12.8" r="28" s="349">
      <c r="A28" s="365" t="n">
        <v>1</v>
      </c>
      <c r="B28" s="422" t="inlineStr">
        <is>
          <t>&gt; 2 years and &lt;= 3 years</t>
        </is>
      </c>
      <c r="C28" s="422" t="n"/>
      <c r="D28" s="426" t="n">
        <v>686.1</v>
      </c>
      <c r="E28" s="427" t="n">
        <v>1010.418971</v>
      </c>
      <c r="F28" s="426" t="n">
        <v>1431.41087</v>
      </c>
      <c r="G28" s="427" t="n">
        <v>860.57897</v>
      </c>
    </row>
    <row customHeight="1" ht="12.8" r="29" s="349">
      <c r="A29" s="365" t="n">
        <v>1</v>
      </c>
      <c r="B29" s="422" t="inlineStr">
        <is>
          <t>&gt; 3 years and &lt;= 4 years</t>
        </is>
      </c>
      <c r="C29" s="422" t="n"/>
      <c r="D29" s="426" t="n">
        <v>1340.612919</v>
      </c>
      <c r="E29" s="427" t="n">
        <v>814.5376729999999</v>
      </c>
      <c r="F29" s="426" t="n">
        <v>786.1</v>
      </c>
      <c r="G29" s="427" t="n">
        <v>872.65846</v>
      </c>
    </row>
    <row customHeight="1" ht="12.8" r="30" s="349">
      <c r="A30" s="365" t="n">
        <v>1</v>
      </c>
      <c r="B30" s="422" t="inlineStr">
        <is>
          <t>&gt; 4 years and &lt;= 5 years</t>
        </is>
      </c>
      <c r="C30" s="422" t="n"/>
      <c r="D30" s="426" t="n">
        <v>916.9419379999999</v>
      </c>
      <c r="E30" s="427" t="n">
        <v>1058.438385</v>
      </c>
      <c r="F30" s="426" t="n">
        <v>1140.61292</v>
      </c>
      <c r="G30" s="427" t="n">
        <v>704.5285600000001</v>
      </c>
    </row>
    <row customHeight="1" ht="12.8" r="31" s="349">
      <c r="A31" s="365" t="n">
        <v>1</v>
      </c>
      <c r="B31" s="422" t="inlineStr">
        <is>
          <t>&gt; 5 years and &lt;= 10 years</t>
        </is>
      </c>
      <c r="C31" s="423" t="n"/>
      <c r="D31" s="424" t="n">
        <v>3094</v>
      </c>
      <c r="E31" s="425" t="n">
        <v>3895.469185</v>
      </c>
      <c r="F31" s="424" t="n">
        <v>3299.5463</v>
      </c>
      <c r="G31" s="425" t="n">
        <v>4152.72933</v>
      </c>
    </row>
    <row customHeight="1" ht="12.8" r="32" s="349">
      <c r="A32" s="365" t="n">
        <v>1</v>
      </c>
      <c r="B32" s="422" t="inlineStr">
        <is>
          <t>&gt; 10 years</t>
        </is>
      </c>
      <c r="C32" s="423" t="n"/>
      <c r="D32" s="426" t="n">
        <v>1059.567558</v>
      </c>
      <c r="E32" s="427" t="n">
        <v>2446.881236</v>
      </c>
      <c r="F32" s="426" t="n">
        <v>829.4307600000001</v>
      </c>
      <c r="G32" s="427" t="n">
        <v>2337.62607</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2777.460681</v>
      </c>
      <c r="E9" s="438" t="n">
        <v>2583.65721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892.971888</v>
      </c>
      <c r="E10" s="440" t="n">
        <v>766.1137600000001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2679.045952</v>
      </c>
      <c r="E11" s="440" t="n">
        <v>2542.06716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8846.921088999999</v>
      </c>
      <c r="E12" s="440" t="n">
        <v>8615.01525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2956.345334</v>
      </c>
      <c r="E21" s="425" t="n">
        <v>3004.78775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3330.92672</v>
      </c>
      <c r="E22" s="440" t="n">
        <v>3100.4115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5726.876661</v>
      </c>
      <c r="E23" s="446" t="n">
        <v>5287.924730000001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1043.673035</v>
      </c>
      <c r="H16" s="490" t="n">
        <v>1710.262871</v>
      </c>
      <c r="I16" s="490" t="n">
        <v>3717.62347</v>
      </c>
      <c r="J16" s="490" t="n">
        <v>0.515281</v>
      </c>
      <c r="K16" s="490" t="n">
        <v>12.049865</v>
      </c>
      <c r="L16" s="490">
        <f>SUM(M16:R16)</f>
        <v/>
      </c>
      <c r="M16" s="490" t="n">
        <v>4225.669729</v>
      </c>
      <c r="N16" s="490" t="n">
        <v>1896.835901</v>
      </c>
      <c r="O16" s="490" t="n">
        <v>933.7180280000001</v>
      </c>
      <c r="P16" s="490" t="n">
        <v>1635.056808</v>
      </c>
      <c r="Q16" s="490" t="n">
        <v>8.258261000000001</v>
      </c>
      <c r="R16" s="490" t="n">
        <v>12.736358</v>
      </c>
      <c r="S16" s="491" t="n">
        <v>0</v>
      </c>
      <c r="T16" s="490" t="n">
        <v>0</v>
      </c>
    </row>
    <row customHeight="1" ht="12.75" r="17" s="349">
      <c r="B17" s="348" t="n"/>
      <c r="C17" s="484" t="n"/>
      <c r="D17" s="484">
        <f>"year "&amp;(AktJahr-1)</f>
        <v/>
      </c>
      <c r="E17" s="492">
        <f>F17+L17</f>
        <v/>
      </c>
      <c r="F17" s="492">
        <f>SUM(G17:K17)</f>
        <v/>
      </c>
      <c r="G17" s="492" t="n">
        <v>891.9589300000001</v>
      </c>
      <c r="H17" s="492" t="n">
        <v>1563.81554</v>
      </c>
      <c r="I17" s="492" t="n">
        <v>3457.81476</v>
      </c>
      <c r="J17" s="492" t="n">
        <v>2.99615</v>
      </c>
      <c r="K17" s="492" t="n">
        <v>2.4013</v>
      </c>
      <c r="L17" s="492">
        <f>SUM(M17:R17)</f>
        <v/>
      </c>
      <c r="M17" s="492" t="n">
        <v>4620.84626</v>
      </c>
      <c r="N17" s="492" t="n">
        <v>1597.2221</v>
      </c>
      <c r="O17" s="492" t="n">
        <v>751.6190600000001</v>
      </c>
      <c r="P17" s="492" t="n">
        <v>1607.43535</v>
      </c>
      <c r="Q17" s="492" t="n">
        <v>2.38375</v>
      </c>
      <c r="R17" s="492" t="n">
        <v>8.360200000000001</v>
      </c>
      <c r="S17" s="493" t="n">
        <v>0</v>
      </c>
      <c r="T17" s="492" t="n">
        <v>0</v>
      </c>
    </row>
    <row customHeight="1" ht="12.8" r="18" s="349">
      <c r="B18" s="361" t="inlineStr">
        <is>
          <t>DE</t>
        </is>
      </c>
      <c r="C18" s="488" t="inlineStr">
        <is>
          <t>Germany</t>
        </is>
      </c>
      <c r="D18" s="489">
        <f>$D$16</f>
        <v/>
      </c>
      <c r="E18" s="490">
        <f>F18+L18</f>
        <v/>
      </c>
      <c r="F18" s="490">
        <f>SUM(G18:K18)</f>
        <v/>
      </c>
      <c r="G18" s="490" t="n">
        <v>1043.673035</v>
      </c>
      <c r="H18" s="490" t="n">
        <v>1710.262871</v>
      </c>
      <c r="I18" s="490" t="n">
        <v>3536.560051</v>
      </c>
      <c r="J18" s="490" t="n">
        <v>0.515281</v>
      </c>
      <c r="K18" s="490" t="n">
        <v>12.049865</v>
      </c>
      <c r="L18" s="490">
        <f>SUM(M18:R18)</f>
        <v/>
      </c>
      <c r="M18" s="490" t="n">
        <v>2395.648957</v>
      </c>
      <c r="N18" s="490" t="n">
        <v>1601.840698</v>
      </c>
      <c r="O18" s="490" t="n">
        <v>933.7180280000001</v>
      </c>
      <c r="P18" s="490" t="n">
        <v>1026.464625</v>
      </c>
      <c r="Q18" s="490" t="n">
        <v>8.258261000000001</v>
      </c>
      <c r="R18" s="490" t="n">
        <v>12.736358</v>
      </c>
      <c r="S18" s="491" t="n">
        <v>0</v>
      </c>
      <c r="T18" s="490" t="n">
        <v>0</v>
      </c>
    </row>
    <row customHeight="1" ht="12.8" r="19" s="349">
      <c r="B19" s="348" t="n"/>
      <c r="C19" s="484" t="n"/>
      <c r="D19" s="484">
        <f>$D$17</f>
        <v/>
      </c>
      <c r="E19" s="492">
        <f>F19+L19</f>
        <v/>
      </c>
      <c r="F19" s="492">
        <f>SUM(G19:K19)</f>
        <v/>
      </c>
      <c r="G19" s="492" t="n">
        <v>891.9589300000001</v>
      </c>
      <c r="H19" s="492" t="n">
        <v>1563.81554</v>
      </c>
      <c r="I19" s="492" t="n">
        <v>3206.48803</v>
      </c>
      <c r="J19" s="492" t="n">
        <v>2.99615</v>
      </c>
      <c r="K19" s="492" t="n">
        <v>2.4013</v>
      </c>
      <c r="L19" s="492">
        <f>SUM(M19:R19)</f>
        <v/>
      </c>
      <c r="M19" s="492" t="n">
        <v>2594.90686</v>
      </c>
      <c r="N19" s="492" t="n">
        <v>1459.0172</v>
      </c>
      <c r="O19" s="492" t="n">
        <v>733.3366</v>
      </c>
      <c r="P19" s="492" t="n">
        <v>856.93304</v>
      </c>
      <c r="Q19" s="492" t="n">
        <v>2.38375</v>
      </c>
      <c r="R19" s="492" t="n">
        <v>8.360200000000001</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19.830538</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25.05425</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124.010523</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81.37011</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729.213062</v>
      </c>
      <c r="N38" s="490" t="n">
        <v>21.258992</v>
      </c>
      <c r="O38" s="490" t="n">
        <v>0</v>
      </c>
      <c r="P38" s="490" t="n">
        <v>265.323801</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990.04809</v>
      </c>
      <c r="N39" s="492" t="n">
        <v>11.64027</v>
      </c>
      <c r="O39" s="492" t="n">
        <v>18.28246</v>
      </c>
      <c r="P39" s="492" t="n">
        <v>258.66509</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224.863437</v>
      </c>
      <c r="N56" s="490" t="n">
        <v>0</v>
      </c>
      <c r="O56" s="490" t="n">
        <v>0</v>
      </c>
      <c r="P56" s="490" t="n">
        <v>76.3</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224.86344</v>
      </c>
      <c r="N57" s="492" t="n">
        <v>0</v>
      </c>
      <c r="O57" s="492" t="n">
        <v>0</v>
      </c>
      <c r="P57" s="492" t="n">
        <v>76.3</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99.008605</v>
      </c>
      <c r="N72" s="490" t="n">
        <v>57.762712</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71.78489</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181.063419</v>
      </c>
      <c r="J84" s="490" t="n">
        <v>0</v>
      </c>
      <c r="K84" s="490" t="n">
        <v>0</v>
      </c>
      <c r="L84" s="490">
        <f>SUM(M84:R84)</f>
        <v/>
      </c>
      <c r="M84" s="490" t="n">
        <v>633.094607</v>
      </c>
      <c r="N84" s="490" t="n">
        <v>215.973499</v>
      </c>
      <c r="O84" s="490" t="n">
        <v>0</v>
      </c>
      <c r="P84" s="490" t="n">
        <v>266.968382</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251.32673</v>
      </c>
      <c r="J85" s="492" t="n">
        <v>0</v>
      </c>
      <c r="K85" s="492" t="n">
        <v>0</v>
      </c>
      <c r="L85" s="492">
        <f>SUM(M85:R85)</f>
        <v/>
      </c>
      <c r="M85" s="492" t="n">
        <v>632.81862</v>
      </c>
      <c r="N85" s="492" t="n">
        <v>126.56463</v>
      </c>
      <c r="O85" s="492" t="n">
        <v>0</v>
      </c>
      <c r="P85" s="492" t="n">
        <v>415.53722</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1606.517622</v>
      </c>
      <c r="G12" s="533" t="n">
        <v>120.922297</v>
      </c>
      <c r="H12" s="490" t="n">
        <v>2431.937287</v>
      </c>
      <c r="I12" s="490" t="n">
        <v>4729.372102</v>
      </c>
      <c r="J12" s="534" t="n">
        <v>1758.137763</v>
      </c>
      <c r="K12" s="533" t="n">
        <v>1656.689313</v>
      </c>
      <c r="L12" s="490" t="n">
        <v>167.225588</v>
      </c>
      <c r="M12" s="490" t="n">
        <v>1149.864366</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1135.0681</v>
      </c>
      <c r="G13" s="538" t="n">
        <v>210.7823</v>
      </c>
      <c r="H13" s="539" t="n">
        <v>2291.86919</v>
      </c>
      <c r="I13" s="539" t="n">
        <v>2829.09908</v>
      </c>
      <c r="J13" s="540" t="n">
        <v>3505.38875</v>
      </c>
      <c r="K13" s="538" t="n">
        <v>1185.46382</v>
      </c>
      <c r="L13" s="539" t="n">
        <v>162.895045</v>
      </c>
      <c r="M13" s="539" t="n">
        <v>1207.6258</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1249.142693</v>
      </c>
      <c r="G14" s="533" t="n">
        <v>0</v>
      </c>
      <c r="H14" s="490" t="n">
        <v>2352.925849</v>
      </c>
      <c r="I14" s="490" t="n">
        <v>4729.372102</v>
      </c>
      <c r="J14" s="534" t="n">
        <v>1758.137763</v>
      </c>
      <c r="K14" s="533" t="n">
        <v>1249.314384</v>
      </c>
      <c r="L14" s="490" t="n">
        <v>167.225588</v>
      </c>
      <c r="M14" s="490" t="n">
        <v>1149.864366</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885.14066</v>
      </c>
      <c r="G15" s="538" t="n">
        <v>0</v>
      </c>
      <c r="H15" s="539" t="n">
        <v>2195.25447</v>
      </c>
      <c r="I15" s="539" t="n">
        <v>2807.09908</v>
      </c>
      <c r="J15" s="540" t="n">
        <v>3505.38875</v>
      </c>
      <c r="K15" s="538" t="n">
        <v>885.53638</v>
      </c>
      <c r="L15" s="539" t="n">
        <v>162.895045</v>
      </c>
      <c r="M15" s="539" t="n">
        <v>1207.6258</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48.475912</v>
      </c>
      <c r="G16" s="533" t="n">
        <v>32.782297</v>
      </c>
      <c r="H16" s="490" t="n">
        <v>29.224452</v>
      </c>
      <c r="I16" s="490" t="n">
        <v>0</v>
      </c>
      <c r="J16" s="534" t="n">
        <v>0</v>
      </c>
      <c r="K16" s="533" t="n">
        <v>48.475912</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10.4571</v>
      </c>
      <c r="G17" s="538" t="n">
        <v>32.78230000000001</v>
      </c>
      <c r="H17" s="539" t="n">
        <v>32.87743</v>
      </c>
      <c r="I17" s="539" t="n">
        <v>0</v>
      </c>
      <c r="J17" s="540" t="n">
        <v>0</v>
      </c>
      <c r="K17" s="538" t="n">
        <v>10.4571</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28.846855</v>
      </c>
      <c r="G18" s="533" t="n">
        <v>0</v>
      </c>
      <c r="H18" s="490" t="n">
        <v>0</v>
      </c>
      <c r="I18" s="490" t="n">
        <v>0</v>
      </c>
      <c r="J18" s="534" t="n">
        <v>0</v>
      </c>
      <c r="K18" s="533" t="n">
        <v>28.846855</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29.1049</v>
      </c>
      <c r="G19" s="538" t="n">
        <v>0</v>
      </c>
      <c r="H19" s="539" t="n">
        <v>0</v>
      </c>
      <c r="I19" s="539" t="n">
        <v>0</v>
      </c>
      <c r="J19" s="540" t="n">
        <v>0</v>
      </c>
      <c r="K19" s="538" t="n">
        <v>29.1049</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90.839281</v>
      </c>
      <c r="G26" s="533" t="n">
        <v>0</v>
      </c>
      <c r="H26" s="490" t="n">
        <v>0</v>
      </c>
      <c r="I26" s="490" t="n">
        <v>0</v>
      </c>
      <c r="J26" s="534" t="n">
        <v>0</v>
      </c>
      <c r="K26" s="533" t="n">
        <v>90.839281</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79.01397</v>
      </c>
      <c r="G27" s="538" t="n">
        <v>0</v>
      </c>
      <c r="H27" s="539" t="n">
        <v>0</v>
      </c>
      <c r="I27" s="539" t="n">
        <v>0</v>
      </c>
      <c r="J27" s="540" t="n">
        <v>0</v>
      </c>
      <c r="K27" s="538" t="n">
        <v>79.01397</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2.898844</v>
      </c>
      <c r="G34" s="533" t="n">
        <v>0</v>
      </c>
      <c r="H34" s="490" t="n">
        <v>0</v>
      </c>
      <c r="I34" s="490" t="n">
        <v>0</v>
      </c>
      <c r="J34" s="534" t="n">
        <v>0</v>
      </c>
      <c r="K34" s="533" t="n">
        <v>2.898844</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22</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29.694768</v>
      </c>
      <c r="G52" s="533" t="n">
        <v>0</v>
      </c>
      <c r="H52" s="490" t="n">
        <v>0</v>
      </c>
      <c r="I52" s="490" t="n">
        <v>0</v>
      </c>
      <c r="J52" s="534" t="n">
        <v>0</v>
      </c>
      <c r="K52" s="533" t="n">
        <v>29.694768</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10.55442</v>
      </c>
      <c r="G53" s="538" t="n">
        <v>0</v>
      </c>
      <c r="H53" s="539" t="n">
        <v>0</v>
      </c>
      <c r="I53" s="539" t="n">
        <v>0</v>
      </c>
      <c r="J53" s="540" t="n">
        <v>0</v>
      </c>
      <c r="K53" s="538" t="n">
        <v>10.55442</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68.14</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158</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20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40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50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85.667576</v>
      </c>
      <c r="G66" s="533" t="n">
        <v>0</v>
      </c>
      <c r="H66" s="490" t="n">
        <v>0</v>
      </c>
      <c r="I66" s="490" t="n">
        <v>0</v>
      </c>
      <c r="J66" s="534" t="n">
        <v>0</v>
      </c>
      <c r="K66" s="533" t="n">
        <v>85.667576</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90.93525</v>
      </c>
      <c r="G67" s="538" t="n">
        <v>0</v>
      </c>
      <c r="H67" s="539" t="n">
        <v>0</v>
      </c>
      <c r="I67" s="539" t="n">
        <v>0</v>
      </c>
      <c r="J67" s="540" t="n">
        <v>0</v>
      </c>
      <c r="K67" s="538" t="n">
        <v>90.93525</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70.95169300000001</v>
      </c>
      <c r="G78" s="533" t="n">
        <v>0</v>
      </c>
      <c r="H78" s="490" t="n">
        <v>0</v>
      </c>
      <c r="I78" s="490" t="n">
        <v>0</v>
      </c>
      <c r="J78" s="534" t="n">
        <v>0</v>
      </c>
      <c r="K78" s="533" t="n">
        <v>70.95169300000001</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17.7682</v>
      </c>
      <c r="G79" s="538" t="n">
        <v>0</v>
      </c>
      <c r="H79" s="539" t="n">
        <v>0</v>
      </c>
      <c r="I79" s="539" t="n">
        <v>0</v>
      </c>
      <c r="J79" s="540" t="n">
        <v>0</v>
      </c>
      <c r="K79" s="538" t="n">
        <v>17.7682</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9.786986000000001</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12.0936</v>
      </c>
      <c r="G81" s="538" t="n">
        <v>0</v>
      </c>
      <c r="H81" s="539" t="n">
        <v>13.73729</v>
      </c>
      <c r="I81" s="539" t="n">
        <v>0</v>
      </c>
      <c r="J81" s="540" t="n">
        <v>0</v>
      </c>
      <c r="K81" s="538" t="n">
        <v>12.0936</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50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50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1026.713579</v>
      </c>
      <c r="F13" s="490" t="n">
        <v>0</v>
      </c>
      <c r="G13" s="490" t="n">
        <v>50</v>
      </c>
      <c r="H13" s="490" t="n">
        <v>0</v>
      </c>
      <c r="I13" s="535" t="n">
        <v>976.7135790000001</v>
      </c>
    </row>
    <row customHeight="1" ht="12.8" r="14" s="349">
      <c r="B14" s="604" t="n"/>
      <c r="C14" s="439" t="n"/>
      <c r="D14" s="439">
        <f>"Jahr "&amp;(AktJahr-1)</f>
        <v/>
      </c>
      <c r="E14" s="536" t="n">
        <v>882.43957</v>
      </c>
      <c r="F14" s="539" t="n">
        <v>0</v>
      </c>
      <c r="G14" s="539" t="n">
        <v>0</v>
      </c>
      <c r="H14" s="539" t="n">
        <v>0</v>
      </c>
      <c r="I14" s="541" t="n">
        <v>882.43957</v>
      </c>
    </row>
    <row customHeight="1" ht="12.8" r="15" s="349">
      <c r="B15" s="604" t="inlineStr">
        <is>
          <t>DE</t>
        </is>
      </c>
      <c r="C15" s="488" t="inlineStr">
        <is>
          <t>Germany</t>
        </is>
      </c>
      <c r="D15" s="489">
        <f>$D$13</f>
        <v/>
      </c>
      <c r="E15" s="531" t="n">
        <v>463.209034</v>
      </c>
      <c r="F15" s="490" t="n">
        <v>0</v>
      </c>
      <c r="G15" s="490" t="n">
        <v>50</v>
      </c>
      <c r="H15" s="490" t="n">
        <v>0</v>
      </c>
      <c r="I15" s="535" t="n">
        <v>413.209034</v>
      </c>
    </row>
    <row customHeight="1" ht="12.8" r="16" s="349">
      <c r="B16" s="604" t="n"/>
      <c r="C16" s="439" t="n"/>
      <c r="D16" s="439">
        <f>$D$14</f>
        <v/>
      </c>
      <c r="E16" s="536" t="n">
        <v>550.5090300000001</v>
      </c>
      <c r="F16" s="539" t="n">
        <v>0</v>
      </c>
      <c r="G16" s="539" t="n">
        <v>0</v>
      </c>
      <c r="H16" s="539" t="n">
        <v>0</v>
      </c>
      <c r="I16" s="541" t="n">
        <v>550.5090300000001</v>
      </c>
    </row>
    <row customHeight="1" ht="12.8" r="17" s="349">
      <c r="B17" s="605" t="inlineStr">
        <is>
          <t>AT</t>
        </is>
      </c>
      <c r="C17" s="488" t="inlineStr">
        <is>
          <t>Austria</t>
        </is>
      </c>
      <c r="D17" s="489">
        <f>$D$13</f>
        <v/>
      </c>
      <c r="E17" s="531" t="n">
        <v>114.574</v>
      </c>
      <c r="F17" s="490" t="n">
        <v>0</v>
      </c>
      <c r="G17" s="490" t="n">
        <v>0</v>
      </c>
      <c r="H17" s="490" t="n">
        <v>0</v>
      </c>
      <c r="I17" s="535" t="n">
        <v>114.574</v>
      </c>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v>50</v>
      </c>
      <c r="F19" s="490" t="n">
        <v>0</v>
      </c>
      <c r="G19" s="490" t="n">
        <v>0</v>
      </c>
      <c r="H19" s="490" t="n">
        <v>0</v>
      </c>
      <c r="I19" s="535" t="n">
        <v>50</v>
      </c>
    </row>
    <row customHeight="1" ht="12.8" r="20" s="349">
      <c r="B20" s="604" t="n"/>
      <c r="C20" s="439" t="n"/>
      <c r="D20" s="439">
        <f>$D$14</f>
        <v/>
      </c>
      <c r="E20" s="536" t="n">
        <v>50</v>
      </c>
      <c r="F20" s="539" t="n">
        <v>0</v>
      </c>
      <c r="G20" s="539" t="n">
        <v>0</v>
      </c>
      <c r="H20" s="539" t="n">
        <v>0</v>
      </c>
      <c r="I20" s="541" t="n">
        <v>50</v>
      </c>
    </row>
    <row customHeight="1" ht="12.8" r="21" s="349">
      <c r="B21" s="605" t="inlineStr">
        <is>
          <t>BG</t>
        </is>
      </c>
      <c r="C21" s="488" t="inlineStr">
        <is>
          <t>Bulgaria</t>
        </is>
      </c>
      <c r="D21" s="489">
        <f>$D$13</f>
        <v/>
      </c>
      <c r="E21" s="531" t="n">
        <v>129.885</v>
      </c>
      <c r="F21" s="490" t="n">
        <v>0</v>
      </c>
      <c r="G21" s="490" t="n">
        <v>0</v>
      </c>
      <c r="H21" s="490" t="n">
        <v>0</v>
      </c>
      <c r="I21" s="535" t="n">
        <v>129.885</v>
      </c>
    </row>
    <row customHeight="1" ht="12.8" r="22" s="349">
      <c r="B22" s="604" t="n"/>
      <c r="C22" s="439" t="n"/>
      <c r="D22" s="439">
        <f>$D$14</f>
        <v/>
      </c>
      <c r="E22" s="536" t="n">
        <v>129.885</v>
      </c>
      <c r="F22" s="539" t="n">
        <v>0</v>
      </c>
      <c r="G22" s="539" t="n">
        <v>0</v>
      </c>
      <c r="H22" s="539" t="n">
        <v>0</v>
      </c>
      <c r="I22" s="541" t="n">
        <v>129.885</v>
      </c>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v>32</v>
      </c>
      <c r="F43" s="490" t="n">
        <v>0</v>
      </c>
      <c r="G43" s="490" t="n">
        <v>0</v>
      </c>
      <c r="H43" s="490" t="n">
        <v>0</v>
      </c>
      <c r="I43" s="535" t="n">
        <v>32</v>
      </c>
    </row>
    <row customHeight="1" ht="12.8" r="44" s="349">
      <c r="B44" s="604" t="n"/>
      <c r="C44" s="439" t="n"/>
      <c r="D44" s="439">
        <f>$D$14</f>
        <v/>
      </c>
      <c r="E44" s="536" t="n">
        <v>10</v>
      </c>
      <c r="F44" s="539" t="n">
        <v>0</v>
      </c>
      <c r="G44" s="539" t="n">
        <v>0</v>
      </c>
      <c r="H44" s="539" t="n">
        <v>0</v>
      </c>
      <c r="I44" s="541" t="n">
        <v>10</v>
      </c>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v>65</v>
      </c>
      <c r="F55" s="490" t="n">
        <v>0</v>
      </c>
      <c r="G55" s="490" t="n">
        <v>0</v>
      </c>
      <c r="H55" s="490" t="n">
        <v>0</v>
      </c>
      <c r="I55" s="535" t="n">
        <v>65</v>
      </c>
    </row>
    <row customHeight="1" ht="12.8" r="56" s="349">
      <c r="B56" s="604" t="n"/>
      <c r="C56" s="439" t="n"/>
      <c r="D56" s="439">
        <f>$D$14</f>
        <v/>
      </c>
      <c r="E56" s="536" t="n">
        <v>105</v>
      </c>
      <c r="F56" s="539" t="n">
        <v>0</v>
      </c>
      <c r="G56" s="539" t="n">
        <v>0</v>
      </c>
      <c r="H56" s="539" t="n">
        <v>0</v>
      </c>
      <c r="I56" s="541" t="n">
        <v>105</v>
      </c>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v>10</v>
      </c>
      <c r="F63" s="490" t="n">
        <v>0</v>
      </c>
      <c r="G63" s="490" t="n">
        <v>0</v>
      </c>
      <c r="H63" s="490" t="n">
        <v>0</v>
      </c>
      <c r="I63" s="535" t="n">
        <v>10</v>
      </c>
    </row>
    <row customHeight="1" ht="12.8" r="64" s="349">
      <c r="B64" s="604" t="n"/>
      <c r="C64" s="439" t="n"/>
      <c r="D64" s="439">
        <f>$D$14</f>
        <v/>
      </c>
      <c r="E64" s="536" t="n">
        <v>10</v>
      </c>
      <c r="F64" s="539" t="n">
        <v>0</v>
      </c>
      <c r="G64" s="539" t="n">
        <v>0</v>
      </c>
      <c r="H64" s="539" t="n">
        <v>0</v>
      </c>
      <c r="I64" s="541" t="n">
        <v>10</v>
      </c>
    </row>
    <row customHeight="1" ht="12.8" r="65" s="349">
      <c r="B65" s="604" t="inlineStr">
        <is>
          <t>ES</t>
        </is>
      </c>
      <c r="C65" s="488" t="inlineStr">
        <is>
          <t>Spain</t>
        </is>
      </c>
      <c r="D65" s="489">
        <f>$D$13</f>
        <v/>
      </c>
      <c r="E65" s="531" t="n">
        <v>37.045545</v>
      </c>
      <c r="F65" s="490" t="n">
        <v>0</v>
      </c>
      <c r="G65" s="490" t="n">
        <v>0</v>
      </c>
      <c r="H65" s="490" t="n">
        <v>0</v>
      </c>
      <c r="I65" s="535" t="n">
        <v>37.045545</v>
      </c>
    </row>
    <row customHeight="1" ht="12.8" r="66" s="349">
      <c r="B66" s="604" t="n"/>
      <c r="C66" s="439" t="n"/>
      <c r="D66" s="439">
        <f>$D$14</f>
        <v/>
      </c>
      <c r="E66" s="536" t="n">
        <v>27.04554</v>
      </c>
      <c r="F66" s="539" t="n">
        <v>0</v>
      </c>
      <c r="G66" s="539" t="n">
        <v>0</v>
      </c>
      <c r="H66" s="539" t="n">
        <v>0</v>
      </c>
      <c r="I66" s="541" t="n">
        <v>27.04554</v>
      </c>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125</v>
      </c>
      <c r="F85" s="490" t="n">
        <v>0</v>
      </c>
      <c r="G85" s="490" t="n">
        <v>0</v>
      </c>
      <c r="H85" s="490" t="n">
        <v>0</v>
      </c>
      <c r="I85" s="535" t="n">
        <v>125</v>
      </c>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