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'StTal'!$B$2:$G$60</definedName>
    <definedName localSheetId="2" name="_xlnm.Print_Area">'StTag'!$B$2:$E$53</definedName>
    <definedName localSheetId="3" name="_xlnm.Print_Titles">'StTdh'!$9:$15</definedName>
    <definedName localSheetId="3" name="_xlnm.Print_Area">'StTdh'!$B$2:$T$92</definedName>
    <definedName localSheetId="4" name="_xlnm.Print_Titles">'StTdo'!$8:$11</definedName>
    <definedName localSheetId="4" name="_xlnm.Print_Area">'StTdo'!$B$2:$N$90</definedName>
    <definedName localSheetId="5" name="_xlnm.Print_Titles">'StTdoR'!$8:$11</definedName>
    <definedName localSheetId="5" name="_xlnm.Print_Area">'StTdoR'!$B$2:$X$91</definedName>
    <definedName localSheetId="6" name="_xlnm.Print_Titles">'StTds'!$8:$11</definedName>
    <definedName localSheetId="6" name="_xlnm.Print_Area">'StTds'!$B$2:$I$436</definedName>
    <definedName localSheetId="7" name="_xlnm.Print_Titles">'StTdf'!$9:$10</definedName>
    <definedName localSheetId="7" name="_xlnm.Print_Area">'StTdf'!$B$2:$G$436</definedName>
    <definedName localSheetId="8" name="_xlnm.Print_Titles">'StTwh'!$7:$12</definedName>
    <definedName localSheetId="8" name="_xlnm.Print_Area">'StTwh'!$B$2:$I$91</definedName>
    <definedName localSheetId="9" name="_xlnm.Print_Titles">'StTwo'!$7:$12</definedName>
    <definedName localSheetId="9" name="_xlnm.Print_Area">'StTwo'!$B$2:$H$91</definedName>
    <definedName localSheetId="10" name="_xlnm.Print_Titles">'StTws'!$7:$12</definedName>
    <definedName localSheetId="10" name="_xlnm.Print_Area">'StTws'!$B$2:$I$91</definedName>
    <definedName localSheetId="11" name="_xlnm.Print_Titles">'StTwf'!$7:$12</definedName>
    <definedName localSheetId="11" name="_xlnm.Print_Area">'StTwf'!$B$2:$I$91</definedName>
    <definedName localSheetId="12" name="_xlnm.Print_Area">'StTk'!$B$2:$E$108</definedName>
    <definedName localSheetId="13" name="_xlnm.Print_Area">'Steuertabelle'!$A$1:$A$1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3381375" cy="13335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Verband deutscher Pfandbriefbanken e. V.</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Georgenstraße 21</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10117 Berlin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30 20915 - 100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30 20915 - 101</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info@pfandbrief.de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www.pfandbrief.de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244458.028025</v>
      </c>
      <c r="E21" s="378" t="n">
        <v>244355.996202</v>
      </c>
      <c r="F21" s="377" t="n">
        <v>244789.218415663</v>
      </c>
      <c r="G21" s="378" t="n">
        <v>259615.68117799</v>
      </c>
      <c r="H21" s="377" t="n">
        <v>229334.363135206</v>
      </c>
      <c r="I21" s="378" t="n">
        <v>239486.28458242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88.8</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322483.84243223</v>
      </c>
      <c r="E23" s="386" t="n">
        <v>320302.13685039</v>
      </c>
      <c r="F23" s="385" t="n">
        <v>334945.297508779</v>
      </c>
      <c r="G23" s="386" t="n">
        <v>354499.08836866</v>
      </c>
      <c r="H23" s="385" t="n">
        <v>300663.375492403</v>
      </c>
      <c r="I23" s="386" t="n">
        <v>318318.04463189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-95.3</v>
      </c>
      <c r="E24" s="390" t="n">
        <v>60.4</v>
      </c>
      <c r="F24" s="389" t="n">
        <v>0</v>
      </c>
      <c r="G24" s="390" t="n">
        <v>119.5</v>
      </c>
      <c r="H24" s="389" t="n">
        <v>0</v>
      </c>
      <c r="I24" s="390" t="n">
        <v>14.4</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73468.73865465001</v>
      </c>
      <c r="E28" s="400" t="n">
        <v>73822.49297799</v>
      </c>
      <c r="F28" s="399" t="n">
        <v>84877.44436556</v>
      </c>
      <c r="G28" s="400" t="n">
        <v>92416.67456167001</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124024.537604</v>
      </c>
      <c r="E34" s="378" t="n">
        <v>127768.676469</v>
      </c>
      <c r="F34" s="377" t="n">
        <v>134353.762293683</v>
      </c>
      <c r="G34" s="378" t="n">
        <v>148326.205054</v>
      </c>
      <c r="H34" s="377" t="n">
        <v>95090.878941305</v>
      </c>
      <c r="I34" s="378" t="n">
        <v>106303.046576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151728.38460994</v>
      </c>
      <c r="E36" s="386" t="n">
        <v>153047.963578</v>
      </c>
      <c r="F36" s="385" t="n">
        <v>167235.145765219</v>
      </c>
      <c r="G36" s="386" t="n">
        <v>183093.536789</v>
      </c>
      <c r="H36" s="385" t="n">
        <v>115930.871672151</v>
      </c>
      <c r="I36" s="386" t="n">
        <v>129254.894106</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28.809</v>
      </c>
      <c r="G37" s="390" t="n">
        <v>117.733</v>
      </c>
      <c r="H37" s="389" t="n">
        <v>20.749</v>
      </c>
      <c r="I37" s="390" t="n">
        <v>41.548</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24667.318502</v>
      </c>
      <c r="E41" s="400" t="n">
        <v>25181.560777</v>
      </c>
      <c r="F41" s="399" t="n">
        <v>29805.790897</v>
      </c>
      <c r="G41" s="400" t="n">
        <v>34660.207943</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2037.5</v>
      </c>
      <c r="E47" s="378" t="n">
        <v>2182.5</v>
      </c>
      <c r="F47" s="377" t="n">
        <v>2065.743703</v>
      </c>
      <c r="G47" s="378" t="n">
        <v>2229.335049</v>
      </c>
      <c r="H47" s="377" t="n">
        <v>2059.19585</v>
      </c>
      <c r="I47" s="378" t="n">
        <v>2275.256398</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2564.7</v>
      </c>
      <c r="E49" s="378" t="n">
        <v>2570.1</v>
      </c>
      <c r="F49" s="377" t="n">
        <v>2733.139412</v>
      </c>
      <c r="G49" s="378" t="n">
        <v>2763.760339</v>
      </c>
      <c r="H49" s="377" t="n">
        <v>2467.882078</v>
      </c>
      <c r="I49" s="378" t="n">
        <v>2553.759959</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497.7</v>
      </c>
      <c r="E54" s="400" t="n">
        <v>387.6</v>
      </c>
      <c r="F54" s="399" t="n">
        <v>637.99571</v>
      </c>
      <c r="G54" s="400" t="n">
        <v>534.42529</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1380.125</v>
      </c>
      <c r="F13" s="490" t="n">
        <v>0</v>
      </c>
      <c r="G13" s="490" t="n">
        <v>1380.125</v>
      </c>
      <c r="H13" s="535" t="n">
        <v>155</v>
      </c>
    </row>
    <row customHeight="1" ht="12.8" r="14" s="349">
      <c r="B14" s="604" t="n"/>
      <c r="C14" s="439" t="n"/>
      <c r="D14" s="439">
        <f>"Jahr "&amp;(AktJahr-1)</f>
        <v/>
      </c>
      <c r="E14" s="536" t="n">
        <v>1182.0125</v>
      </c>
      <c r="F14" s="539" t="n">
        <v>0</v>
      </c>
      <c r="G14" s="539" t="n">
        <v>1182.0125</v>
      </c>
      <c r="H14" s="541" t="n">
        <v>185</v>
      </c>
    </row>
    <row customHeight="1" ht="12.8" r="15" s="349">
      <c r="B15" s="604" t="inlineStr">
        <is>
          <t>DE</t>
        </is>
      </c>
      <c r="C15" s="488" t="inlineStr">
        <is>
          <t>Germany</t>
        </is>
      </c>
      <c r="D15" s="489">
        <f>$D$13</f>
        <v/>
      </c>
      <c r="E15" s="531" t="n">
        <v>1380.125</v>
      </c>
      <c r="F15" s="490" t="n">
        <v>0</v>
      </c>
      <c r="G15" s="490" t="n">
        <v>1380.125</v>
      </c>
      <c r="H15" s="535" t="n">
        <v>155</v>
      </c>
    </row>
    <row customHeight="1" ht="12.8" r="16" s="349">
      <c r="B16" s="604" t="n"/>
      <c r="C16" s="439" t="n"/>
      <c r="D16" s="439">
        <f>$D$14</f>
        <v/>
      </c>
      <c r="E16" s="536" t="n">
        <v>1142.0125</v>
      </c>
      <c r="F16" s="539" t="n">
        <v>0</v>
      </c>
      <c r="G16" s="539" t="n">
        <v>1142.0125</v>
      </c>
      <c r="H16" s="541" t="n">
        <v>185</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v>15</v>
      </c>
      <c r="F18" s="539" t="n">
        <v>0</v>
      </c>
      <c r="G18" s="539" t="n">
        <v>15</v>
      </c>
      <c r="H18" s="541" t="n">
        <v>0</v>
      </c>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v>25</v>
      </c>
      <c r="F54" s="539" t="n">
        <v>0</v>
      </c>
      <c r="G54" s="539" t="n">
        <v>25</v>
      </c>
      <c r="H54" s="541" t="n">
        <v>0</v>
      </c>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243.8</v>
      </c>
      <c r="F13" s="490" t="n">
        <v>0</v>
      </c>
      <c r="G13" s="490" t="n">
        <v>0</v>
      </c>
      <c r="H13" s="490" t="n">
        <v>0</v>
      </c>
      <c r="I13" s="535" t="n">
        <v>243.8</v>
      </c>
    </row>
    <row customHeight="1" ht="12.8" r="14" s="349">
      <c r="B14" s="604" t="n"/>
      <c r="C14" s="439" t="n"/>
      <c r="D14" s="439">
        <f>"Jahr "&amp;(AktJahr-1)</f>
        <v/>
      </c>
      <c r="E14" s="536" t="n">
        <v>599.8</v>
      </c>
      <c r="F14" s="539" t="n">
        <v>0</v>
      </c>
      <c r="G14" s="539" t="n">
        <v>0</v>
      </c>
      <c r="H14" s="539" t="n">
        <v>0</v>
      </c>
      <c r="I14" s="541" t="n">
        <v>599.8</v>
      </c>
    </row>
    <row customHeight="1" ht="12.8" r="15" s="349">
      <c r="B15" s="604" t="inlineStr">
        <is>
          <t>DE</t>
        </is>
      </c>
      <c r="C15" s="488" t="inlineStr">
        <is>
          <t>Germany</t>
        </is>
      </c>
      <c r="D15" s="489">
        <f>$D$13</f>
        <v/>
      </c>
      <c r="E15" s="531" t="n">
        <v>138.8</v>
      </c>
      <c r="F15" s="490" t="n">
        <v>0</v>
      </c>
      <c r="G15" s="490" t="n">
        <v>0</v>
      </c>
      <c r="H15" s="490" t="n">
        <v>0</v>
      </c>
      <c r="I15" s="535" t="n">
        <v>138.8</v>
      </c>
    </row>
    <row customHeight="1" ht="12.8" r="16" s="349">
      <c r="B16" s="604" t="n"/>
      <c r="C16" s="439" t="n"/>
      <c r="D16" s="439">
        <f>$D$14</f>
        <v/>
      </c>
      <c r="E16" s="536" t="n">
        <v>479.8</v>
      </c>
      <c r="F16" s="539" t="n">
        <v>0</v>
      </c>
      <c r="G16" s="539" t="n">
        <v>0</v>
      </c>
      <c r="H16" s="539" t="n">
        <v>0</v>
      </c>
      <c r="I16" s="541" t="n">
        <v>479.8</v>
      </c>
    </row>
    <row customHeight="1" ht="12.8" r="17" s="349">
      <c r="B17" s="605" t="inlineStr">
        <is>
          <t>AT</t>
        </is>
      </c>
      <c r="C17" s="488" t="inlineStr">
        <is>
          <t>Austria</t>
        </is>
      </c>
      <c r="D17" s="489">
        <f>$D$13</f>
        <v/>
      </c>
      <c r="E17" s="531" t="n">
        <v>100</v>
      </c>
      <c r="F17" s="490" t="n">
        <v>0</v>
      </c>
      <c r="G17" s="490" t="n">
        <v>0</v>
      </c>
      <c r="H17" s="490" t="n">
        <v>0</v>
      </c>
      <c r="I17" s="535" t="n">
        <v>100</v>
      </c>
    </row>
    <row customHeight="1" ht="12.8" r="18" s="349">
      <c r="B18" s="604" t="n"/>
      <c r="C18" s="439" t="n"/>
      <c r="D18" s="439">
        <f>$D$14</f>
        <v/>
      </c>
      <c r="E18" s="536" t="n">
        <v>100</v>
      </c>
      <c r="F18" s="539" t="n">
        <v>0</v>
      </c>
      <c r="G18" s="539" t="n">
        <v>0</v>
      </c>
      <c r="H18" s="539" t="n">
        <v>0</v>
      </c>
      <c r="I18" s="541" t="n">
        <v>100</v>
      </c>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v>5</v>
      </c>
      <c r="F57" s="490" t="n">
        <v>0</v>
      </c>
      <c r="G57" s="490" t="n">
        <v>0</v>
      </c>
      <c r="H57" s="490" t="n">
        <v>0</v>
      </c>
      <c r="I57" s="535" t="n">
        <v>5</v>
      </c>
    </row>
    <row customHeight="1" ht="12.8" r="58" s="349">
      <c r="B58" s="604" t="n"/>
      <c r="C58" s="439" t="n"/>
      <c r="D58" s="439">
        <f>$D$14</f>
        <v/>
      </c>
      <c r="E58" s="536" t="n">
        <v>20</v>
      </c>
      <c r="F58" s="539" t="n">
        <v>0</v>
      </c>
      <c r="G58" s="539" t="n">
        <v>0</v>
      </c>
      <c r="H58" s="539" t="n">
        <v>0</v>
      </c>
      <c r="I58" s="541" t="n">
        <v>20</v>
      </c>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0</v>
      </c>
      <c r="F13" s="490" t="n">
        <v>0</v>
      </c>
      <c r="G13" s="490" t="n">
        <v>0</v>
      </c>
      <c r="H13" s="490" t="n">
        <v>0</v>
      </c>
      <c r="I13" s="535" t="n">
        <v>0</v>
      </c>
    </row>
    <row customHeight="1" ht="12.8" r="14" s="349">
      <c r="B14" s="604" t="n"/>
      <c r="C14" s="439" t="n"/>
      <c r="D14" s="439">
        <f>"Jahr "&amp;(AktJahr-1)</f>
        <v/>
      </c>
      <c r="E14" s="536" t="n">
        <v>0</v>
      </c>
      <c r="F14" s="539" t="n">
        <v>0</v>
      </c>
      <c r="G14" s="539" t="n">
        <v>0</v>
      </c>
      <c r="H14" s="539" t="n">
        <v>0</v>
      </c>
      <c r="I14" s="541" t="n">
        <v>0</v>
      </c>
    </row>
    <row customHeight="1" ht="12.8" r="15" s="349">
      <c r="B15" s="604" t="inlineStr">
        <is>
          <t>DE</t>
        </is>
      </c>
      <c r="C15" s="488" t="inlineStr">
        <is>
          <t>Germany</t>
        </is>
      </c>
      <c r="D15" s="489">
        <f>$D$13</f>
        <v/>
      </c>
      <c r="E15" s="531" t="n">
        <v>0</v>
      </c>
      <c r="F15" s="490" t="n">
        <v>0</v>
      </c>
      <c r="G15" s="490" t="n">
        <v>0</v>
      </c>
      <c r="H15" s="490" t="n">
        <v>0</v>
      </c>
      <c r="I15" s="535" t="n">
        <v>0</v>
      </c>
    </row>
    <row customHeight="1" ht="12.8" r="16" s="349">
      <c r="B16" s="604" t="n"/>
      <c r="C16" s="439" t="n"/>
      <c r="D16" s="439">
        <f>$D$14</f>
        <v/>
      </c>
      <c r="E16" s="536" t="n">
        <v>0</v>
      </c>
      <c r="F16" s="539" t="n">
        <v>0</v>
      </c>
      <c r="G16" s="539" t="n">
        <v>0</v>
      </c>
      <c r="H16" s="539" t="n">
        <v>0</v>
      </c>
      <c r="I16" s="541" t="n">
        <v>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244458.028025</v>
      </c>
      <c r="E9" s="622" t="n">
        <v>244355.996202</v>
      </c>
    </row>
    <row customHeight="1" ht="20.1" r="10" s="349">
      <c r="A10" s="623" t="n">
        <v>0</v>
      </c>
      <c r="B10" s="624" t="inlineStr">
        <is>
          <t>thereof percentage share of fixed-rate Pfandbriefe
section 28 para. 1 no. 9</t>
        </is>
      </c>
      <c r="C10" s="625" t="inlineStr">
        <is>
          <t>%</t>
        </is>
      </c>
      <c r="D10" s="626" t="n">
        <v>87.98531885563801</v>
      </c>
      <c r="E10" s="627" t="n">
        <v>86.72205189114199</v>
      </c>
    </row>
    <row customHeight="1" ht="8.1" r="11" s="349">
      <c r="A11" s="613" t="n">
        <v>0</v>
      </c>
      <c r="B11" s="628" t="n"/>
      <c r="C11" s="375" t="n"/>
      <c r="D11" s="375" t="n"/>
      <c r="E11" s="629" t="n"/>
    </row>
    <row customHeight="1" ht="15.95" r="12" s="349">
      <c r="A12" s="613" t="n">
        <v>0</v>
      </c>
      <c r="B12" s="630" t="inlineStr">
        <is>
          <t>Cover Pool</t>
        </is>
      </c>
      <c r="C12" s="631" t="inlineStr">
        <is>
          <t>(€ mn.)</t>
        </is>
      </c>
      <c r="D12" s="621" t="n">
        <v>322483.84243223</v>
      </c>
      <c r="E12" s="622" t="n">
        <v>320302.13685039</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0.044</v>
      </c>
    </row>
    <row customHeight="1" ht="30" r="15" s="349">
      <c r="A15" s="613" t="n">
        <v>0</v>
      </c>
      <c r="B15" s="632" t="inlineStr">
        <is>
          <t>thereof total amount of the claims
which exceed the percentage threshold laid down in § 19 para 1 no. 3
section 28 para. 1 no. 8</t>
        </is>
      </c>
      <c r="C15" s="636" t="inlineStr">
        <is>
          <t>(€ mn.)</t>
        </is>
      </c>
      <c r="D15" s="634" t="n">
        <v>330</v>
      </c>
      <c r="E15" s="635" t="n">
        <v>410</v>
      </c>
    </row>
    <row customHeight="1" ht="20.1" r="16" s="349">
      <c r="A16" s="623" t="n">
        <v>0</v>
      </c>
      <c r="B16" s="632" t="inlineStr">
        <is>
          <t>thereof percentage share of fixed-rate cover assets
section 28 para. 1 no. 9</t>
        </is>
      </c>
      <c r="C16" s="636" t="inlineStr">
        <is>
          <t>%</t>
        </is>
      </c>
      <c r="D16" s="634" t="n">
        <v>83.80442320871875</v>
      </c>
      <c r="E16" s="635" t="n">
        <v>83.2479052637877</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184.280605</v>
      </c>
      <c r="E17" s="635" t="n">
        <v>225.089170498</v>
      </c>
    </row>
    <row customHeight="1" ht="12.8" r="18" s="349">
      <c r="A18" s="613" t="n">
        <v>0</v>
      </c>
      <c r="B18" s="638" t="n"/>
      <c r="C18" s="636" t="inlineStr">
        <is>
          <t>CHF</t>
        </is>
      </c>
      <c r="D18" s="634" t="n">
        <v>1592.389896</v>
      </c>
      <c r="E18" s="635" t="n">
        <v>1573.04396084</v>
      </c>
    </row>
    <row customHeight="1" ht="12.8" r="19" s="349">
      <c r="A19" s="613" t="n">
        <v>0</v>
      </c>
      <c r="B19" s="638" t="n"/>
      <c r="C19" s="636" t="inlineStr">
        <is>
          <t>CZK</t>
        </is>
      </c>
      <c r="D19" s="634" t="n">
        <v>0</v>
      </c>
      <c r="E19" s="635" t="n">
        <v>0</v>
      </c>
    </row>
    <row customHeight="1" ht="12.8" r="20" s="349">
      <c r="A20" s="613" t="n"/>
      <c r="B20" s="638" t="n"/>
      <c r="C20" s="636" t="inlineStr">
        <is>
          <t>DKK</t>
        </is>
      </c>
      <c r="D20" s="634" t="n">
        <v>51</v>
      </c>
      <c r="E20" s="635" t="n">
        <v>16.9</v>
      </c>
    </row>
    <row customHeight="1" ht="12.8" r="21" s="349">
      <c r="A21" s="613" t="n"/>
      <c r="B21" s="638" t="n"/>
      <c r="C21" s="636" t="inlineStr">
        <is>
          <t>GBP</t>
        </is>
      </c>
      <c r="D21" s="634" t="n">
        <v>2941.267563</v>
      </c>
      <c r="E21" s="635" t="n">
        <v>4565.78168683</v>
      </c>
    </row>
    <row customHeight="1" ht="12.8" r="22" s="349">
      <c r="A22" s="613" t="n"/>
      <c r="B22" s="638" t="n"/>
      <c r="C22" s="636" t="inlineStr">
        <is>
          <t>HKD</t>
        </is>
      </c>
      <c r="D22" s="634" t="n">
        <v>0</v>
      </c>
      <c r="E22" s="635" t="n">
        <v>0</v>
      </c>
    </row>
    <row customHeight="1" ht="12.8" r="23" s="349">
      <c r="A23" s="613" t="n"/>
      <c r="B23" s="638" t="n"/>
      <c r="C23" s="636" t="inlineStr">
        <is>
          <t>JPY</t>
        </is>
      </c>
      <c r="D23" s="634" t="n">
        <v>0.495162</v>
      </c>
      <c r="E23" s="635" t="n">
        <v>0.554630518</v>
      </c>
    </row>
    <row customHeight="1" ht="12.8" r="24" s="349">
      <c r="A24" s="613" t="n"/>
      <c r="B24" s="638" t="n"/>
      <c r="C24" s="636" t="inlineStr">
        <is>
          <t>NOK</t>
        </is>
      </c>
      <c r="D24" s="634" t="n">
        <v>66.59999999999999</v>
      </c>
      <c r="E24" s="635" t="n">
        <v>66</v>
      </c>
    </row>
    <row customHeight="1" ht="12.8" r="25" s="349">
      <c r="A25" s="613" t="n"/>
      <c r="B25" s="638" t="n"/>
      <c r="C25" s="636" t="inlineStr">
        <is>
          <t>SEK</t>
        </is>
      </c>
      <c r="D25" s="634" t="n">
        <v>625.959598</v>
      </c>
      <c r="E25" s="635" t="n">
        <v>728.829979</v>
      </c>
    </row>
    <row customHeight="1" ht="12.8" r="26" s="349">
      <c r="A26" s="613" t="n"/>
      <c r="B26" s="638" t="n"/>
      <c r="C26" s="636" t="inlineStr">
        <is>
          <t>USD</t>
        </is>
      </c>
      <c r="D26" s="634" t="n">
        <v>5446.396124</v>
      </c>
      <c r="E26" s="635" t="n">
        <v>4466.18843583</v>
      </c>
    </row>
    <row customHeight="1" ht="12.8" r="27" s="349">
      <c r="A27" s="613" t="n">
        <v>0</v>
      </c>
      <c r="B27" s="639" t="n"/>
      <c r="C27" s="636" t="inlineStr">
        <is>
          <t>AUD</t>
        </is>
      </c>
      <c r="D27" s="634" t="n">
        <v>135.7</v>
      </c>
      <c r="E27" s="635" t="n">
        <v>67.2</v>
      </c>
    </row>
    <row customHeight="1" ht="30" r="28" s="349">
      <c r="A28" s="613" t="n">
        <v>0</v>
      </c>
      <c r="B28" s="640" t="inlineStr">
        <is>
          <t>volume-weighted average of the matuerity
that has passed since the loan was granted (seasoning)
section 28 para. 1 no. 11</t>
        </is>
      </c>
      <c r="C28" s="636" t="inlineStr">
        <is>
          <t>years</t>
        </is>
      </c>
      <c r="D28" s="634" t="n">
        <v>4.99</v>
      </c>
      <c r="E28" s="635" t="n">
        <v>5.075277777777778</v>
      </c>
    </row>
    <row customHeight="1" ht="30" r="29" s="349">
      <c r="A29" s="613" t="n">
        <v>0</v>
      </c>
      <c r="B29" s="640" t="inlineStr">
        <is>
          <t>average loan-to-value ratio, weighted using the mortgage lending value
section 28 para. 2 no. 3</t>
        </is>
      </c>
      <c r="C29" s="636" t="inlineStr">
        <is>
          <t>%</t>
        </is>
      </c>
      <c r="D29" s="634" t="n">
        <v>54.23277777777778</v>
      </c>
      <c r="E29" s="635" t="n">
        <v>54.07171428571429</v>
      </c>
    </row>
    <row customHeight="1" ht="20.1" r="30" s="349">
      <c r="A30" s="613" t="n">
        <v>0</v>
      </c>
      <c r="B30" s="641" t="inlineStr">
        <is>
          <t>average loan-to-value ratio, weighted using the market value</t>
        </is>
      </c>
      <c r="C30" s="625" t="inlineStr">
        <is>
          <t>%</t>
        </is>
      </c>
      <c r="D30" s="642" t="n">
        <v>37.34</v>
      </c>
      <c r="E30" s="643" t="n">
        <v>36.78666666666667</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124024.537604</v>
      </c>
      <c r="E34" s="649" t="n">
        <v>127768.676469</v>
      </c>
    </row>
    <row customHeight="1" ht="20.1" r="35" s="349">
      <c r="A35" s="613" t="n">
        <v>1</v>
      </c>
      <c r="B35" s="624" t="inlineStr">
        <is>
          <t>thereof percentage share of fixed-rate Pfandbriefe
section 28 para. 1 no. 9</t>
        </is>
      </c>
      <c r="C35" s="625" t="inlineStr">
        <is>
          <t>%</t>
        </is>
      </c>
      <c r="D35" s="626" t="n">
        <v>88.9409093381792</v>
      </c>
      <c r="E35" s="627" t="n">
        <v>82.20387828067696</v>
      </c>
    </row>
    <row customHeight="1" ht="8.1" r="36" s="349">
      <c r="A36" s="613" t="n">
        <v>1</v>
      </c>
      <c r="B36" s="628" t="n"/>
      <c r="C36" s="375" t="n"/>
      <c r="D36" s="375" t="n"/>
      <c r="E36" s="629" t="n"/>
    </row>
    <row customHeight="1" ht="15.95" r="37" s="349">
      <c r="A37" s="613" t="n">
        <v>1</v>
      </c>
      <c r="B37" s="630" t="inlineStr">
        <is>
          <t>Cover Pool</t>
        </is>
      </c>
      <c r="C37" s="650" t="inlineStr">
        <is>
          <t>(€ mn.)</t>
        </is>
      </c>
      <c r="D37" s="648" t="n">
        <v>151728.38460994</v>
      </c>
      <c r="E37" s="649" t="n">
        <v>153047.963578</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83.31777956818135</v>
      </c>
      <c r="E41" s="635" t="n">
        <v>86.90519056781396</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53.406415</v>
      </c>
      <c r="E42" s="635" t="n">
        <v>64.88166200000001</v>
      </c>
    </row>
    <row customHeight="1" ht="12.8" r="43" s="349">
      <c r="A43" s="613" t="n"/>
      <c r="B43" s="638" t="n"/>
      <c r="C43" s="636" t="inlineStr">
        <is>
          <t>CHF</t>
        </is>
      </c>
      <c r="D43" s="634" t="n">
        <v>921.439453</v>
      </c>
      <c r="E43" s="635" t="n">
        <v>940.863754</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2778.009278</v>
      </c>
      <c r="E46" s="635" t="n">
        <v>2951.200262</v>
      </c>
    </row>
    <row customHeight="1" ht="12.8" r="47" s="349">
      <c r="A47" s="613" t="n"/>
      <c r="B47" s="638" t="n"/>
      <c r="C47" s="636" t="inlineStr">
        <is>
          <t>HKD</t>
        </is>
      </c>
      <c r="D47" s="634" t="n">
        <v>0</v>
      </c>
      <c r="E47" s="635" t="n">
        <v>0</v>
      </c>
    </row>
    <row customHeight="1" ht="12.8" r="48" s="349">
      <c r="A48" s="613" t="n"/>
      <c r="B48" s="638" t="n"/>
      <c r="C48" s="636" t="inlineStr">
        <is>
          <t>JPY</t>
        </is>
      </c>
      <c r="D48" s="634" t="n">
        <v>912.9686380000001</v>
      </c>
      <c r="E48" s="635" t="n">
        <v>299.188595</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2850.709193</v>
      </c>
      <c r="E51" s="635" t="n">
        <v>2418.817958</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2037.5</v>
      </c>
      <c r="E59" s="622" t="n">
        <v>2182.5</v>
      </c>
    </row>
    <row customHeight="1" ht="20.1" r="60" s="349">
      <c r="A60" s="613" t="n">
        <v>2</v>
      </c>
      <c r="B60" s="624" t="inlineStr">
        <is>
          <t>thereof percentage share of fixed-rate Pfandbriefe
section 28 para. 1 no. 9</t>
        </is>
      </c>
      <c r="C60" s="625" t="inlineStr">
        <is>
          <t>%</t>
        </is>
      </c>
      <c r="D60" s="626" t="n">
        <v>5.310174233128834</v>
      </c>
      <c r="E60" s="627" t="n">
        <v>12.25544329896907</v>
      </c>
    </row>
    <row customHeight="1" ht="8.1" r="61" s="349">
      <c r="A61" s="613" t="n">
        <v>2</v>
      </c>
      <c r="B61" s="628" t="n"/>
      <c r="C61" s="375" t="n"/>
      <c r="D61" s="375" t="n"/>
      <c r="E61" s="629" t="n"/>
    </row>
    <row customHeight="1" ht="15.95" r="62" s="349">
      <c r="A62" s="613" t="n">
        <v>2</v>
      </c>
      <c r="B62" s="658" t="inlineStr">
        <is>
          <t>Cover Pool</t>
        </is>
      </c>
      <c r="C62" s="650" t="inlineStr">
        <is>
          <t>(€ mn.)</t>
        </is>
      </c>
      <c r="D62" s="648" t="n">
        <v>2564.7</v>
      </c>
      <c r="E62" s="649" t="n">
        <v>2570.1</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30.4</v>
      </c>
      <c r="E65" s="635" t="n">
        <v>30.4</v>
      </c>
    </row>
    <row customHeight="1" ht="20.1" r="66" s="349">
      <c r="A66" s="613" t="n">
        <v>2</v>
      </c>
      <c r="B66" s="640" t="inlineStr">
        <is>
          <t>thereof percentage share of fixed-rate cover assets
section 28 para. 1 no. 9</t>
        </is>
      </c>
      <c r="C66" s="636" t="inlineStr">
        <is>
          <t>%</t>
        </is>
      </c>
      <c r="D66" s="634" t="n">
        <v>53.56004600927984</v>
      </c>
      <c r="E66" s="635" t="n">
        <v>19.58007470526439</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5.5</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2425.2</v>
      </c>
      <c r="E76" s="635" t="n">
        <v>2074.1</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03.05.2022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n">
        <v>2022</v>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vdp</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Verband deutscher Pfandbriefbanken e. V.</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is>
          <t>T</t>
        </is>
      </c>
      <c r="D15" s="670" t="n"/>
      <c r="E15" s="665" t="inlineStr">
        <is>
          <t>FnRwbBerH</t>
        </is>
      </c>
      <c r="F15" s="683">
        <f>IF(KzRbwBerH="I",F21,IF(KzRbwBerH="S",F22,IF(KzRbwBerH="D",F23,"* -")))</f>
        <v/>
      </c>
      <c r="G15" s="670" t="n"/>
      <c r="H15" s="670" t="n"/>
      <c r="I15" s="670" t="n"/>
    </row>
    <row customHeight="1" ht="15" r="16" s="349">
      <c r="B16" s="665" t="inlineStr">
        <is>
          <t>SdDezStellen</t>
        </is>
      </c>
      <c r="C16" s="676" t="n">
        <v>1</v>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n"/>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16509.237744</v>
      </c>
      <c r="E11" s="425" t="n">
        <v>23415.5925009</v>
      </c>
      <c r="F11" s="424" t="n">
        <v>9736.4610557</v>
      </c>
      <c r="G11" s="425" t="n">
        <v>21535.02869848</v>
      </c>
    </row>
    <row customHeight="1" ht="12.8" r="12" s="349">
      <c r="A12" s="365" t="n">
        <v>0</v>
      </c>
      <c r="B12" s="422" t="inlineStr">
        <is>
          <t>&gt; 0,5 years and &lt;= 1 year</t>
        </is>
      </c>
      <c r="C12" s="423" t="n"/>
      <c r="D12" s="424" t="n">
        <v>15253.618465</v>
      </c>
      <c r="E12" s="425" t="n">
        <v>16976.05622163</v>
      </c>
      <c r="F12" s="424" t="n">
        <v>19153.6264149</v>
      </c>
      <c r="G12" s="425" t="n">
        <v>16190.49605673</v>
      </c>
    </row>
    <row customHeight="1" ht="12.8" r="13" s="349">
      <c r="A13" s="365" t="n">
        <v>0</v>
      </c>
      <c r="B13" s="422" t="inlineStr">
        <is>
          <t>&gt; 1  year and &lt;= 1,5 years</t>
        </is>
      </c>
      <c r="C13" s="423" t="n"/>
      <c r="D13" s="424" t="n">
        <v>13914.551</v>
      </c>
      <c r="E13" s="425" t="n">
        <v>15117.7458325</v>
      </c>
      <c r="F13" s="424" t="n">
        <v>18153.1428486</v>
      </c>
      <c r="G13" s="425" t="n">
        <v>15362.60725837</v>
      </c>
    </row>
    <row customHeight="1" ht="12.8" r="14" s="349">
      <c r="A14" s="365" t="n">
        <v>0</v>
      </c>
      <c r="B14" s="422" t="inlineStr">
        <is>
          <t>&gt; 1,5 years and &lt;= 2 years</t>
        </is>
      </c>
      <c r="C14" s="422" t="n"/>
      <c r="D14" s="426" t="n">
        <v>15753.95212</v>
      </c>
      <c r="E14" s="427" t="n">
        <v>17305.71738072</v>
      </c>
      <c r="F14" s="426" t="n">
        <v>14122.4334966</v>
      </c>
      <c r="G14" s="427" t="n">
        <v>16151.9791994</v>
      </c>
    </row>
    <row customHeight="1" ht="12.8" r="15" s="349">
      <c r="A15" s="365" t="n">
        <v>0</v>
      </c>
      <c r="B15" s="422" t="inlineStr">
        <is>
          <t>&gt; 2 years and &lt;= 3 years</t>
        </is>
      </c>
      <c r="C15" s="422" t="n"/>
      <c r="D15" s="426" t="n">
        <v>29787.707447</v>
      </c>
      <c r="E15" s="427" t="n">
        <v>35489.81286888</v>
      </c>
      <c r="F15" s="426" t="n">
        <v>30585.6603301</v>
      </c>
      <c r="G15" s="427" t="n">
        <v>33276.54215839</v>
      </c>
    </row>
    <row customHeight="1" ht="12.8" r="16" s="349">
      <c r="A16" s="365" t="n">
        <v>0</v>
      </c>
      <c r="B16" s="422" t="inlineStr">
        <is>
          <t>&gt; 3 years and &lt;= 4 years</t>
        </is>
      </c>
      <c r="C16" s="422" t="n"/>
      <c r="D16" s="426" t="n">
        <v>25968.826404</v>
      </c>
      <c r="E16" s="427" t="n">
        <v>36814.56581942</v>
      </c>
      <c r="F16" s="426" t="n">
        <v>28232.9110854</v>
      </c>
      <c r="G16" s="427" t="n">
        <v>34680.03932023</v>
      </c>
    </row>
    <row customHeight="1" ht="12.8" r="17" s="349">
      <c r="A17" s="365" t="n">
        <v>0</v>
      </c>
      <c r="B17" s="422" t="inlineStr">
        <is>
          <t>&gt; 4 years and &lt;= 5 years</t>
        </is>
      </c>
      <c r="C17" s="422" t="n"/>
      <c r="D17" s="426" t="n">
        <v>25189.487618</v>
      </c>
      <c r="E17" s="427" t="n">
        <v>33785.88506562</v>
      </c>
      <c r="F17" s="426" t="n">
        <v>23337.953179</v>
      </c>
      <c r="G17" s="427" t="n">
        <v>33214.77656942</v>
      </c>
    </row>
    <row customHeight="1" ht="12.8" r="18" s="349">
      <c r="A18" s="365" t="n">
        <v>0</v>
      </c>
      <c r="B18" s="422" t="inlineStr">
        <is>
          <t>&gt; 5 years and &lt;= 10 years</t>
        </is>
      </c>
      <c r="C18" s="423" t="n"/>
      <c r="D18" s="424" t="n">
        <v>70524.734499</v>
      </c>
      <c r="E18" s="425" t="n">
        <v>100790.28618326</v>
      </c>
      <c r="F18" s="424" t="n">
        <v>69080.21270210001</v>
      </c>
      <c r="G18" s="425" t="n">
        <v>106941.78699082</v>
      </c>
    </row>
    <row customHeight="1" ht="12.8" r="19" s="349">
      <c r="A19" s="365" t="n">
        <v>0</v>
      </c>
      <c r="B19" s="422" t="inlineStr">
        <is>
          <t>&gt; 10 years</t>
        </is>
      </c>
      <c r="C19" s="423" t="n"/>
      <c r="D19" s="424" t="n">
        <v>31557.012727</v>
      </c>
      <c r="E19" s="425" t="n">
        <v>42788.2525428</v>
      </c>
      <c r="F19" s="424" t="n">
        <v>31954.5950889</v>
      </c>
      <c r="G19" s="425" t="n">
        <v>42943.07859555</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10144.314719</v>
      </c>
      <c r="E24" s="425" t="n">
        <v>8828.039918</v>
      </c>
      <c r="F24" s="424" t="n">
        <v>5485.068761</v>
      </c>
      <c r="G24" s="425" t="n">
        <v>7997.275908000001</v>
      </c>
    </row>
    <row customHeight="1" ht="12.8" r="25" s="349">
      <c r="A25" s="365" t="n">
        <v>1</v>
      </c>
      <c r="B25" s="422" t="inlineStr">
        <is>
          <t>&gt; 0,5 years and &lt;= 1 year</t>
        </is>
      </c>
      <c r="C25" s="423" t="n"/>
      <c r="D25" s="424" t="n">
        <v>11865.761885</v>
      </c>
      <c r="E25" s="425" t="n">
        <v>8313.016331000001</v>
      </c>
      <c r="F25" s="424" t="n">
        <v>8820.805679999999</v>
      </c>
      <c r="G25" s="425" t="n">
        <v>7028.574524</v>
      </c>
    </row>
    <row customHeight="1" ht="12.8" r="26" s="349">
      <c r="A26" s="365" t="n">
        <v>1</v>
      </c>
      <c r="B26" s="422" t="inlineStr">
        <is>
          <t>&gt; 1  year and &lt;= 1,5 years</t>
        </is>
      </c>
      <c r="C26" s="423" t="n"/>
      <c r="D26" s="424" t="n">
        <v>9440.505487</v>
      </c>
      <c r="E26" s="425" t="n">
        <v>7166.30328778</v>
      </c>
      <c r="F26" s="424" t="n">
        <v>8530.0188</v>
      </c>
      <c r="G26" s="425" t="n">
        <v>6486.452651000001</v>
      </c>
    </row>
    <row customHeight="1" ht="12.8" r="27" s="349">
      <c r="A27" s="365" t="n">
        <v>1</v>
      </c>
      <c r="B27" s="422" t="inlineStr">
        <is>
          <t>&gt; 1,5 years and &lt;= 2 years</t>
        </is>
      </c>
      <c r="C27" s="422" t="n"/>
      <c r="D27" s="426" t="n">
        <v>7274.681144</v>
      </c>
      <c r="E27" s="427" t="n">
        <v>7180.779524</v>
      </c>
      <c r="F27" s="426" t="n">
        <v>10700.65109</v>
      </c>
      <c r="G27" s="427" t="n">
        <v>7319.82106</v>
      </c>
    </row>
    <row customHeight="1" ht="12.8" r="28" s="349">
      <c r="A28" s="365" t="n">
        <v>1</v>
      </c>
      <c r="B28" s="422" t="inlineStr">
        <is>
          <t>&gt; 2 years and &lt;= 3 years</t>
        </is>
      </c>
      <c r="C28" s="422" t="n"/>
      <c r="D28" s="426" t="n">
        <v>14604.532305</v>
      </c>
      <c r="E28" s="427" t="n">
        <v>12532.22931016</v>
      </c>
      <c r="F28" s="426" t="n">
        <v>16212.003287</v>
      </c>
      <c r="G28" s="427" t="n">
        <v>13172.633593</v>
      </c>
    </row>
    <row customHeight="1" ht="12.8" r="29" s="349">
      <c r="A29" s="365" t="n">
        <v>1</v>
      </c>
      <c r="B29" s="422" t="inlineStr">
        <is>
          <t>&gt; 3 years and &lt;= 4 years</t>
        </is>
      </c>
      <c r="C29" s="422" t="n"/>
      <c r="D29" s="426" t="n">
        <v>12156.22785</v>
      </c>
      <c r="E29" s="427" t="n">
        <v>11424.086899</v>
      </c>
      <c r="F29" s="426" t="n">
        <v>12260.501951</v>
      </c>
      <c r="G29" s="427" t="n">
        <v>11759.197001</v>
      </c>
    </row>
    <row customHeight="1" ht="12.8" r="30" s="349">
      <c r="A30" s="365" t="n">
        <v>1</v>
      </c>
      <c r="B30" s="422" t="inlineStr">
        <is>
          <t>&gt; 4 years and &lt;= 5 years</t>
        </is>
      </c>
      <c r="C30" s="422" t="n"/>
      <c r="D30" s="426" t="n">
        <v>10189.913016</v>
      </c>
      <c r="E30" s="427" t="n">
        <v>12440.070246</v>
      </c>
      <c r="F30" s="426" t="n">
        <v>12135.68761</v>
      </c>
      <c r="G30" s="427" t="n">
        <v>10445.817537</v>
      </c>
    </row>
    <row customHeight="1" ht="12.8" r="31" s="349">
      <c r="A31" s="365" t="n">
        <v>1</v>
      </c>
      <c r="B31" s="422" t="inlineStr">
        <is>
          <t>&gt; 5 years and &lt;= 10 years</t>
        </is>
      </c>
      <c r="C31" s="423" t="n"/>
      <c r="D31" s="424" t="n">
        <v>26749.723118</v>
      </c>
      <c r="E31" s="425" t="n">
        <v>39101.888617</v>
      </c>
      <c r="F31" s="424" t="n">
        <v>30673.754868</v>
      </c>
      <c r="G31" s="425" t="n">
        <v>43459.97037</v>
      </c>
    </row>
    <row customHeight="1" ht="12.8" r="32" s="349">
      <c r="A32" s="365" t="n">
        <v>1</v>
      </c>
      <c r="B32" s="422" t="inlineStr">
        <is>
          <t>&gt; 10 years</t>
        </is>
      </c>
      <c r="C32" s="423" t="n"/>
      <c r="D32" s="426" t="n">
        <v>21598.777082</v>
      </c>
      <c r="E32" s="427" t="n">
        <v>44743.101471</v>
      </c>
      <c r="F32" s="426" t="n">
        <v>22949.092431</v>
      </c>
      <c r="G32" s="427" t="n">
        <v>45377.192922</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v>25.5</v>
      </c>
      <c r="E37" s="425" t="n">
        <v>348.4</v>
      </c>
      <c r="F37" s="424" t="n">
        <v>55</v>
      </c>
      <c r="G37" s="425" t="n">
        <v>353.6</v>
      </c>
    </row>
    <row customHeight="1" ht="12.8" r="38" s="349">
      <c r="A38" s="365" t="n">
        <v>2</v>
      </c>
      <c r="B38" s="422" t="inlineStr">
        <is>
          <t>&gt; 0,5 years and &lt;= 1 year</t>
        </is>
      </c>
      <c r="C38" s="423" t="n"/>
      <c r="D38" s="424" t="n">
        <v>650</v>
      </c>
      <c r="E38" s="425" t="n">
        <v>313.4</v>
      </c>
      <c r="F38" s="424" t="n">
        <v>400</v>
      </c>
      <c r="G38" s="425" t="n">
        <v>331.8</v>
      </c>
    </row>
    <row customHeight="1" ht="12.8" r="39" s="349">
      <c r="A39" s="365" t="n">
        <v>2</v>
      </c>
      <c r="B39" s="422" t="inlineStr">
        <is>
          <t>&gt; 1  year and &lt;= 1,5 years</t>
        </is>
      </c>
      <c r="C39" s="423" t="n"/>
      <c r="D39" s="424" t="n">
        <v>253</v>
      </c>
      <c r="E39" s="425" t="n">
        <v>271.2</v>
      </c>
      <c r="F39" s="424" t="n">
        <v>315.5</v>
      </c>
      <c r="G39" s="425" t="n">
        <v>436.2</v>
      </c>
    </row>
    <row customHeight="1" ht="12.8" r="40" s="349">
      <c r="A40" s="365" t="n">
        <v>2</v>
      </c>
      <c r="B40" s="422" t="inlineStr">
        <is>
          <t>&gt; 1,5 years and &lt;= 2 years</t>
        </is>
      </c>
      <c r="C40" s="422" t="n"/>
      <c r="D40" s="426" t="n">
        <v>260</v>
      </c>
      <c r="E40" s="427" t="n">
        <v>317.4</v>
      </c>
      <c r="F40" s="426" t="n">
        <v>400</v>
      </c>
      <c r="G40" s="427" t="n">
        <v>255.9</v>
      </c>
    </row>
    <row customHeight="1" ht="12.8" r="41" s="349">
      <c r="A41" s="365" t="n">
        <v>2</v>
      </c>
      <c r="B41" s="422" t="inlineStr">
        <is>
          <t>&gt; 2 years and &lt;= 3 years</t>
        </is>
      </c>
      <c r="C41" s="422" t="n"/>
      <c r="D41" s="426" t="n">
        <v>455</v>
      </c>
      <c r="E41" s="427" t="n">
        <v>481.4</v>
      </c>
      <c r="F41" s="426" t="n">
        <v>513</v>
      </c>
      <c r="G41" s="427" t="n">
        <v>497.2</v>
      </c>
    </row>
    <row customHeight="1" ht="12.8" r="42" s="349">
      <c r="A42" s="365" t="n">
        <v>2</v>
      </c>
      <c r="B42" s="422" t="inlineStr">
        <is>
          <t>&gt; 3 years and &lt;= 4 years</t>
        </is>
      </c>
      <c r="C42" s="422" t="n"/>
      <c r="D42" s="426" t="n">
        <v>294</v>
      </c>
      <c r="E42" s="427" t="n">
        <v>525.5</v>
      </c>
      <c r="F42" s="426" t="n">
        <v>455</v>
      </c>
      <c r="G42" s="427" t="n">
        <v>318.8</v>
      </c>
    </row>
    <row customHeight="1" ht="12.8" r="43" s="349">
      <c r="A43" s="365" t="n">
        <v>2</v>
      </c>
      <c r="B43" s="422" t="inlineStr">
        <is>
          <t>&gt; 4 years and &lt;= 5 years</t>
        </is>
      </c>
      <c r="C43" s="422" t="n"/>
      <c r="D43" s="426" t="n">
        <v>100</v>
      </c>
      <c r="E43" s="427" t="n">
        <v>189.4</v>
      </c>
      <c r="F43" s="426" t="n">
        <v>44</v>
      </c>
      <c r="G43" s="427" t="n">
        <v>207</v>
      </c>
    </row>
    <row customHeight="1" ht="12.8" r="44" s="349">
      <c r="A44" s="365" t="n">
        <v>2</v>
      </c>
      <c r="B44" s="422" t="inlineStr">
        <is>
          <t>&gt; 5 years and &lt;= 10 years</t>
        </is>
      </c>
      <c r="C44" s="423" t="n"/>
      <c r="D44" s="424" t="n">
        <v>0</v>
      </c>
      <c r="E44" s="425" t="n">
        <v>17.8</v>
      </c>
      <c r="F44" s="424" t="n">
        <v>0</v>
      </c>
      <c r="G44" s="425" t="n">
        <v>169.6</v>
      </c>
    </row>
    <row customHeight="1" ht="12.8" r="45" s="349">
      <c r="A45" s="365" t="n">
        <v>2</v>
      </c>
      <c r="B45" s="422" t="inlineStr">
        <is>
          <t>&gt; 10 years</t>
        </is>
      </c>
      <c r="C45" s="423" t="n"/>
      <c r="D45" s="426" t="n">
        <v>0</v>
      </c>
      <c r="E45" s="427" t="n">
        <v>100</v>
      </c>
      <c r="F45" s="426" t="n">
        <v>0</v>
      </c>
      <c r="G45" s="427" t="n">
        <v>1e-06</v>
      </c>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E14" activeCellId="0" pane="topLeft" sqref="E14"/>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108589.8772278</v>
      </c>
      <c r="E9" s="438" t="n">
        <v>113401.43403829</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29758.19743772</v>
      </c>
      <c r="E10" s="440" t="n">
        <v>28354.4369251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44931.63312564</v>
      </c>
      <c r="E11" s="440" t="n">
        <v>45991.47934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124502.15085357</v>
      </c>
      <c r="E12" s="440" t="n">
        <v>120638.4364377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26224.64190094</v>
      </c>
      <c r="E21" s="425" t="n">
        <v>26880.189484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48314.706173</v>
      </c>
      <c r="E22" s="440" t="n">
        <v>51207.989577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75799.001533</v>
      </c>
      <c r="E23" s="446" t="n">
        <v>73767.673018</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0.3</v>
      </c>
      <c r="E33" s="425" t="n">
        <v>0.5</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312.6</v>
      </c>
      <c r="E34" s="440" t="n">
        <v>306.2</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2007.9</v>
      </c>
      <c r="E35" s="446" t="n">
        <v>1663.7</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34877.62353365</v>
      </c>
      <c r="H16" s="490" t="n">
        <v>83270.38956882</v>
      </c>
      <c r="I16" s="490" t="n">
        <v>68304.49225854001</v>
      </c>
      <c r="J16" s="490" t="n">
        <v>572.283332</v>
      </c>
      <c r="K16" s="490" t="n">
        <v>166.8730054</v>
      </c>
      <c r="L16" s="490">
        <f>SUM(M16:R16)</f>
        <v/>
      </c>
      <c r="M16" s="490" t="n">
        <v>61514.30270736</v>
      </c>
      <c r="N16" s="490" t="n">
        <v>30778.88901668</v>
      </c>
      <c r="O16" s="490" t="n">
        <v>4280.00175618</v>
      </c>
      <c r="P16" s="490" t="n">
        <v>21834.15704254</v>
      </c>
      <c r="Q16" s="490" t="n">
        <v>1776.548698</v>
      </c>
      <c r="R16" s="490" t="n">
        <v>401.17719756</v>
      </c>
      <c r="S16" s="491" t="n">
        <v>11.71265024</v>
      </c>
      <c r="T16" s="490" t="n">
        <v>13.848</v>
      </c>
    </row>
    <row customHeight="1" ht="12.75" r="17" s="349">
      <c r="B17" s="348" t="n"/>
      <c r="C17" s="484" t="n"/>
      <c r="D17" s="484">
        <f>"year "&amp;(AktJahr-1)</f>
        <v/>
      </c>
      <c r="E17" s="492">
        <f>F17+L17</f>
        <v/>
      </c>
      <c r="F17" s="492">
        <f>SUM(G17:K17)</f>
        <v/>
      </c>
      <c r="G17" s="492" t="n">
        <v>33683.5885569</v>
      </c>
      <c r="H17" s="492" t="n">
        <v>84154.32359317</v>
      </c>
      <c r="I17" s="492" t="n">
        <v>69264.29519187</v>
      </c>
      <c r="J17" s="492" t="n">
        <v>842.7240275300001</v>
      </c>
      <c r="K17" s="492" t="n">
        <v>109.4121819</v>
      </c>
      <c r="L17" s="492">
        <f>SUM(M17:R17)</f>
        <v/>
      </c>
      <c r="M17" s="492" t="n">
        <v>58821.537478257</v>
      </c>
      <c r="N17" s="492" t="n">
        <v>32590.048602178</v>
      </c>
      <c r="O17" s="492" t="n">
        <v>3865.61984872</v>
      </c>
      <c r="P17" s="492" t="n">
        <v>22457.92413587</v>
      </c>
      <c r="Q17" s="492" t="n">
        <v>2146.00401236</v>
      </c>
      <c r="R17" s="492" t="n">
        <v>450.171192355</v>
      </c>
      <c r="S17" s="493" t="n">
        <v>10.792</v>
      </c>
      <c r="T17" s="492" t="n">
        <v>11.899</v>
      </c>
    </row>
    <row customHeight="1" ht="12.8" r="18" s="349">
      <c r="B18" s="361" t="inlineStr">
        <is>
          <t>DE</t>
        </is>
      </c>
      <c r="C18" s="488" t="inlineStr">
        <is>
          <t>Germany</t>
        </is>
      </c>
      <c r="D18" s="489">
        <f>$D$16</f>
        <v/>
      </c>
      <c r="E18" s="490">
        <f>F18+L18</f>
        <v/>
      </c>
      <c r="F18" s="490">
        <f>SUM(G18:K18)</f>
        <v/>
      </c>
      <c r="G18" s="490" t="n">
        <v>33301.64377165</v>
      </c>
      <c r="H18" s="490" t="n">
        <v>80491.97907982</v>
      </c>
      <c r="I18" s="490" t="n">
        <v>63528.75902454</v>
      </c>
      <c r="J18" s="490" t="n">
        <v>559.383332</v>
      </c>
      <c r="K18" s="490" t="n">
        <v>166.8730054</v>
      </c>
      <c r="L18" s="490">
        <f>SUM(M18:R18)</f>
        <v/>
      </c>
      <c r="M18" s="490" t="n">
        <v>34696.00160336</v>
      </c>
      <c r="N18" s="490" t="n">
        <v>20235.67188868</v>
      </c>
      <c r="O18" s="490" t="n">
        <v>2856.79375618</v>
      </c>
      <c r="P18" s="490" t="n">
        <v>14891.41801454</v>
      </c>
      <c r="Q18" s="490" t="n">
        <v>1540.720882</v>
      </c>
      <c r="R18" s="490" t="n">
        <v>397.97719756</v>
      </c>
      <c r="S18" s="491" t="n">
        <v>11.71264824</v>
      </c>
      <c r="T18" s="490" t="n">
        <v>13.848</v>
      </c>
    </row>
    <row customHeight="1" ht="12.8" r="19" s="349">
      <c r="B19" s="348" t="n"/>
      <c r="C19" s="484" t="n"/>
      <c r="D19" s="484">
        <f>$D$17</f>
        <v/>
      </c>
      <c r="E19" s="492">
        <f>F19+L19</f>
        <v/>
      </c>
      <c r="F19" s="492">
        <f>SUM(G19:K19)</f>
        <v/>
      </c>
      <c r="G19" s="492" t="n">
        <v>32376.9271509</v>
      </c>
      <c r="H19" s="492" t="n">
        <v>81701.90503317</v>
      </c>
      <c r="I19" s="492" t="n">
        <v>64693.44286068</v>
      </c>
      <c r="J19" s="492" t="n">
        <v>735.62402753</v>
      </c>
      <c r="K19" s="492" t="n">
        <v>102.8121819</v>
      </c>
      <c r="L19" s="492">
        <f>SUM(M19:R19)</f>
        <v/>
      </c>
      <c r="M19" s="492" t="n">
        <v>33459.583223</v>
      </c>
      <c r="N19" s="492" t="n">
        <v>21334.24538497</v>
      </c>
      <c r="O19" s="492" t="n">
        <v>2741.89984872</v>
      </c>
      <c r="P19" s="492" t="n">
        <v>15763.44859928</v>
      </c>
      <c r="Q19" s="492" t="n">
        <v>1784.60401236</v>
      </c>
      <c r="R19" s="492" t="n">
        <v>450.171192355</v>
      </c>
      <c r="S19" s="493" t="n">
        <v>9.387</v>
      </c>
      <c r="T19" s="492" t="n">
        <v>10.578</v>
      </c>
    </row>
    <row customHeight="1" ht="12.8" r="20" s="349">
      <c r="B20" s="494" t="inlineStr">
        <is>
          <t>AT</t>
        </is>
      </c>
      <c r="C20" s="488" t="inlineStr">
        <is>
          <t>Austria</t>
        </is>
      </c>
      <c r="D20" s="489">
        <f>$D$16</f>
        <v/>
      </c>
      <c r="E20" s="490">
        <f>F20+L20</f>
        <v/>
      </c>
      <c r="F20" s="490">
        <f>SUM(G20:K20)</f>
        <v/>
      </c>
      <c r="G20" s="490" t="n">
        <v>8.548</v>
      </c>
      <c r="H20" s="490" t="n">
        <v>17.964</v>
      </c>
      <c r="I20" s="490" t="n">
        <v>24.927</v>
      </c>
      <c r="J20" s="490" t="n">
        <v>0</v>
      </c>
      <c r="K20" s="490" t="n">
        <v>0</v>
      </c>
      <c r="L20" s="490">
        <f>SUM(M20:R20)</f>
        <v/>
      </c>
      <c r="M20" s="490" t="n">
        <v>332.528</v>
      </c>
      <c r="N20" s="490" t="n">
        <v>443.614135</v>
      </c>
      <c r="O20" s="490" t="n">
        <v>8</v>
      </c>
      <c r="P20" s="490" t="n">
        <v>84.03</v>
      </c>
      <c r="Q20" s="490" t="n">
        <v>0</v>
      </c>
      <c r="R20" s="490" t="n">
        <v>0</v>
      </c>
      <c r="S20" s="491" t="n">
        <v>0</v>
      </c>
      <c r="T20" s="490" t="n">
        <v>0</v>
      </c>
    </row>
    <row customHeight="1" ht="12.8" r="21" s="349">
      <c r="B21" s="348" t="n"/>
      <c r="C21" s="484" t="n"/>
      <c r="D21" s="484">
        <f>$D$17</f>
        <v/>
      </c>
      <c r="E21" s="492">
        <f>F21+L21</f>
        <v/>
      </c>
      <c r="F21" s="492">
        <f>SUM(G21:K21)</f>
        <v/>
      </c>
      <c r="G21" s="492" t="n">
        <v>0</v>
      </c>
      <c r="H21" s="492" t="n">
        <v>0.001</v>
      </c>
      <c r="I21" s="492" t="n">
        <v>24.6</v>
      </c>
      <c r="J21" s="492" t="n">
        <v>0</v>
      </c>
      <c r="K21" s="492" t="n">
        <v>0</v>
      </c>
      <c r="L21" s="492">
        <f>SUM(M21:R21)</f>
        <v/>
      </c>
      <c r="M21" s="492" t="n">
        <v>426.438</v>
      </c>
      <c r="N21" s="492" t="n">
        <v>450.714</v>
      </c>
      <c r="O21" s="492" t="n">
        <v>8</v>
      </c>
      <c r="P21" s="492" t="n">
        <v>94.98</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0.027297</v>
      </c>
      <c r="I22" s="490" t="n">
        <v>7.5</v>
      </c>
      <c r="J22" s="490" t="n">
        <v>0</v>
      </c>
      <c r="K22" s="490" t="n">
        <v>0</v>
      </c>
      <c r="L22" s="490">
        <f>SUM(M22:R22)</f>
        <v/>
      </c>
      <c r="M22" s="490" t="n">
        <v>536.338251</v>
      </c>
      <c r="N22" s="490" t="n">
        <v>99.16</v>
      </c>
      <c r="O22" s="490" t="n">
        <v>10</v>
      </c>
      <c r="P22" s="490" t="n">
        <v>58.1</v>
      </c>
      <c r="Q22" s="490" t="n">
        <v>0</v>
      </c>
      <c r="R22" s="490" t="n">
        <v>0</v>
      </c>
      <c r="S22" s="491" t="n">
        <v>0</v>
      </c>
      <c r="T22" s="490" t="n">
        <v>0</v>
      </c>
    </row>
    <row customHeight="1" ht="12.8" r="23" s="349">
      <c r="B23" s="348" t="n"/>
      <c r="C23" s="484" t="n"/>
      <c r="D23" s="484">
        <f>$D$17</f>
        <v/>
      </c>
      <c r="E23" s="492">
        <f>F23+L23</f>
        <v/>
      </c>
      <c r="F23" s="492">
        <f>SUM(G23:K23)</f>
        <v/>
      </c>
      <c r="G23" s="492" t="n">
        <v>0</v>
      </c>
      <c r="H23" s="492" t="n">
        <v>0.030319</v>
      </c>
      <c r="I23" s="492" t="n">
        <v>7.5</v>
      </c>
      <c r="J23" s="492" t="n">
        <v>0</v>
      </c>
      <c r="K23" s="492" t="n">
        <v>6.600000000000001</v>
      </c>
      <c r="L23" s="492">
        <f>SUM(M23:R23)</f>
        <v/>
      </c>
      <c r="M23" s="492" t="n">
        <v>622.04824765</v>
      </c>
      <c r="N23" s="492" t="n">
        <v>99.16</v>
      </c>
      <c r="O23" s="492" t="n">
        <v>0</v>
      </c>
      <c r="P23" s="492" t="n">
        <v>58.1</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612.32397</v>
      </c>
      <c r="N28" s="490" t="n">
        <v>251.472349</v>
      </c>
      <c r="O28" s="490" t="n">
        <v>112.7</v>
      </c>
      <c r="P28" s="490" t="n">
        <v>55.2</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446.52</v>
      </c>
      <c r="N29" s="492" t="n">
        <v>297.887</v>
      </c>
      <c r="O29" s="492" t="n">
        <v>67.7</v>
      </c>
      <c r="P29" s="492" t="n">
        <v>45.2</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47.4</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0.7</v>
      </c>
      <c r="O31" s="492" t="n">
        <v>21.9</v>
      </c>
      <c r="P31" s="492" t="n">
        <v>13.9</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18.7</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18.7</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12.2</v>
      </c>
      <c r="J34" s="490" t="n">
        <v>0</v>
      </c>
      <c r="K34" s="490" t="n">
        <v>0</v>
      </c>
      <c r="L34" s="490">
        <f>SUM(M34:R34)</f>
        <v/>
      </c>
      <c r="M34" s="490" t="n">
        <v>350.7</v>
      </c>
      <c r="N34" s="490" t="n">
        <v>454.7</v>
      </c>
      <c r="O34" s="490" t="n">
        <v>35.3</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12.2</v>
      </c>
      <c r="J35" s="492" t="n">
        <v>0</v>
      </c>
      <c r="K35" s="492" t="n">
        <v>0</v>
      </c>
      <c r="L35" s="492">
        <f>SUM(M35:R35)</f>
        <v/>
      </c>
      <c r="M35" s="492" t="n">
        <v>285.5</v>
      </c>
      <c r="N35" s="492" t="n">
        <v>451.6</v>
      </c>
      <c r="O35" s="492" t="n">
        <v>35.3</v>
      </c>
      <c r="P35" s="492" t="n">
        <v>24</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4.119562</v>
      </c>
      <c r="H36" s="490" t="n">
        <v>13.407373</v>
      </c>
      <c r="I36" s="490" t="n">
        <v>211.72</v>
      </c>
      <c r="J36" s="490" t="n">
        <v>0</v>
      </c>
      <c r="K36" s="490" t="n">
        <v>0</v>
      </c>
      <c r="L36" s="490">
        <f>SUM(M36:R36)</f>
        <v/>
      </c>
      <c r="M36" s="490" t="n">
        <v>7219.981226</v>
      </c>
      <c r="N36" s="490" t="n">
        <v>1562.660565</v>
      </c>
      <c r="O36" s="490" t="n">
        <v>163.1</v>
      </c>
      <c r="P36" s="490" t="n">
        <v>728.637129</v>
      </c>
      <c r="Q36" s="490" t="n">
        <v>200.5</v>
      </c>
      <c r="R36" s="490" t="n">
        <v>0</v>
      </c>
      <c r="S36" s="491" t="n">
        <v>0</v>
      </c>
      <c r="T36" s="490" t="n">
        <v>0</v>
      </c>
    </row>
    <row customHeight="1" ht="12.8" r="37" s="349">
      <c r="B37" s="348" t="n"/>
      <c r="C37" s="484" t="n"/>
      <c r="D37" s="484">
        <f>$D$17</f>
        <v/>
      </c>
      <c r="E37" s="492">
        <f>F37+L37</f>
        <v/>
      </c>
      <c r="F37" s="492">
        <f>SUM(G37:K37)</f>
        <v/>
      </c>
      <c r="G37" s="492" t="n">
        <v>0.326406</v>
      </c>
      <c r="H37" s="492" t="n">
        <v>0.633417</v>
      </c>
      <c r="I37" s="492" t="n">
        <v>249.98</v>
      </c>
      <c r="J37" s="492" t="n">
        <v>0</v>
      </c>
      <c r="K37" s="492" t="n">
        <v>0</v>
      </c>
      <c r="L37" s="492">
        <f>SUM(M37:R37)</f>
        <v/>
      </c>
      <c r="M37" s="492" t="n">
        <v>6675.38623704</v>
      </c>
      <c r="N37" s="492" t="n">
        <v>1582.045</v>
      </c>
      <c r="O37" s="492" t="n">
        <v>157.1</v>
      </c>
      <c r="P37" s="492" t="n">
        <v>633.812</v>
      </c>
      <c r="Q37" s="492" t="n">
        <v>187.9</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163.8</v>
      </c>
      <c r="J38" s="490" t="n">
        <v>0</v>
      </c>
      <c r="K38" s="490" t="n">
        <v>0</v>
      </c>
      <c r="L38" s="490">
        <f>SUM(M38:R38)</f>
        <v/>
      </c>
      <c r="M38" s="490" t="n">
        <v>2998.816731</v>
      </c>
      <c r="N38" s="490" t="n">
        <v>1273.913071</v>
      </c>
      <c r="O38" s="490" t="n">
        <v>284</v>
      </c>
      <c r="P38" s="490" t="n">
        <v>1464.202561</v>
      </c>
      <c r="Q38" s="490" t="n">
        <v>26.4</v>
      </c>
      <c r="R38" s="490" t="n">
        <v>3.2</v>
      </c>
      <c r="S38" s="491" t="n">
        <v>0</v>
      </c>
      <c r="T38" s="490" t="n">
        <v>0</v>
      </c>
    </row>
    <row customHeight="1" ht="12.8" r="39" s="349">
      <c r="B39" s="348" t="n"/>
      <c r="C39" s="484" t="n"/>
      <c r="D39" s="484">
        <f>$D$17</f>
        <v/>
      </c>
      <c r="E39" s="492">
        <f>F39+L39</f>
        <v/>
      </c>
      <c r="F39" s="492">
        <f>SUM(G39:K39)</f>
        <v/>
      </c>
      <c r="G39" s="492" t="n">
        <v>0</v>
      </c>
      <c r="H39" s="492" t="n">
        <v>0</v>
      </c>
      <c r="I39" s="492" t="n">
        <v>231.1</v>
      </c>
      <c r="J39" s="492" t="n">
        <v>32.9</v>
      </c>
      <c r="K39" s="492" t="n">
        <v>0</v>
      </c>
      <c r="L39" s="492">
        <f>SUM(M39:R39)</f>
        <v/>
      </c>
      <c r="M39" s="492" t="n">
        <v>3570.476358667</v>
      </c>
      <c r="N39" s="492" t="n">
        <v>2143.172884168</v>
      </c>
      <c r="O39" s="492" t="n">
        <v>303.6</v>
      </c>
      <c r="P39" s="492" t="n">
        <v>1677.54793977</v>
      </c>
      <c r="Q39" s="492" t="n">
        <v>22.3</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78</v>
      </c>
      <c r="N42" s="490" t="n">
        <v>49</v>
      </c>
      <c r="O42" s="490" t="n">
        <v>0</v>
      </c>
      <c r="P42" s="490" t="n">
        <v>12</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67</v>
      </c>
      <c r="N43" s="492" t="n">
        <v>49</v>
      </c>
      <c r="O43" s="492" t="n">
        <v>0</v>
      </c>
      <c r="P43" s="492" t="n">
        <v>12</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82.59999999999999</v>
      </c>
      <c r="N45" s="492" t="n">
        <v>33.9</v>
      </c>
      <c r="O45" s="492" t="n">
        <v>0</v>
      </c>
      <c r="P45" s="492" t="n">
        <v>0</v>
      </c>
      <c r="Q45" s="492" t="n">
        <v>12.2</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350.678</v>
      </c>
      <c r="N46" s="490" t="n">
        <v>541.820486</v>
      </c>
      <c r="O46" s="490" t="n">
        <v>8.199999999999999</v>
      </c>
      <c r="P46" s="490" t="n">
        <v>170.12</v>
      </c>
      <c r="Q46" s="490" t="n">
        <v>8.927816</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367.928</v>
      </c>
      <c r="N47" s="492" t="n">
        <v>596.203</v>
      </c>
      <c r="O47" s="492" t="n">
        <v>23.4</v>
      </c>
      <c r="P47" s="492" t="n">
        <v>97.02</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463.619</v>
      </c>
      <c r="N52" s="490" t="n">
        <v>0</v>
      </c>
      <c r="O52" s="490" t="n">
        <v>0</v>
      </c>
      <c r="P52" s="490" t="n">
        <v>31.5</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437.1</v>
      </c>
      <c r="N53" s="492" t="n">
        <v>0</v>
      </c>
      <c r="O53" s="492" t="n">
        <v>0</v>
      </c>
      <c r="P53" s="492" t="n">
        <v>31.5</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62.9992</v>
      </c>
      <c r="H56" s="490" t="n">
        <v>188.927819</v>
      </c>
      <c r="I56" s="490" t="n">
        <v>1825.587372</v>
      </c>
      <c r="J56" s="490" t="n">
        <v>12.9</v>
      </c>
      <c r="K56" s="490" t="n">
        <v>0</v>
      </c>
      <c r="L56" s="490">
        <f>SUM(M56:R56)</f>
        <v/>
      </c>
      <c r="M56" s="490" t="n">
        <v>3321.350774</v>
      </c>
      <c r="N56" s="490" t="n">
        <v>1562.992424</v>
      </c>
      <c r="O56" s="490" t="n">
        <v>123.108</v>
      </c>
      <c r="P56" s="490" t="n">
        <v>1318.427781</v>
      </c>
      <c r="Q56" s="490" t="n">
        <v>0</v>
      </c>
      <c r="R56" s="490" t="n">
        <v>0</v>
      </c>
      <c r="S56" s="491" t="n">
        <v>2e-06</v>
      </c>
      <c r="T56" s="490" t="n">
        <v>0</v>
      </c>
    </row>
    <row customHeight="1" ht="12.8" r="57" s="349">
      <c r="B57" s="348" t="n"/>
      <c r="C57" s="484" t="n"/>
      <c r="D57" s="484">
        <f>$D$17</f>
        <v/>
      </c>
      <c r="E57" s="492">
        <f>F57+L57</f>
        <v/>
      </c>
      <c r="F57" s="492">
        <f>SUM(G57:K57)</f>
        <v/>
      </c>
      <c r="G57" s="492" t="n">
        <v>5</v>
      </c>
      <c r="H57" s="492" t="n">
        <v>141.771824</v>
      </c>
      <c r="I57" s="492" t="n">
        <v>1636.282</v>
      </c>
      <c r="J57" s="492" t="n">
        <v>74.2</v>
      </c>
      <c r="K57" s="492" t="n">
        <v>0</v>
      </c>
      <c r="L57" s="492">
        <f>SUM(M57:R57)</f>
        <v/>
      </c>
      <c r="M57" s="492" t="n">
        <v>3331.95657597</v>
      </c>
      <c r="N57" s="492" t="n">
        <v>1295.209624</v>
      </c>
      <c r="O57" s="492" t="n">
        <v>65.52</v>
      </c>
      <c r="P57" s="492" t="n">
        <v>1292.42779999</v>
      </c>
      <c r="Q57" s="492" t="n">
        <v>139</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1953.289085</v>
      </c>
      <c r="N58" s="490" t="n">
        <v>1540.123494</v>
      </c>
      <c r="O58" s="490" t="n">
        <v>342.6</v>
      </c>
      <c r="P58" s="490" t="n">
        <v>491.129925</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1742.03</v>
      </c>
      <c r="N59" s="492" t="n">
        <v>1785.06684</v>
      </c>
      <c r="O59" s="492" t="n">
        <v>152</v>
      </c>
      <c r="P59" s="492" t="n">
        <v>375.54</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23.66</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110</v>
      </c>
      <c r="N62" s="490" t="n">
        <v>33</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110</v>
      </c>
      <c r="N63" s="492" t="n">
        <v>33</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24.507195</v>
      </c>
      <c r="O64" s="490" t="n">
        <v>0</v>
      </c>
      <c r="P64" s="490" t="n">
        <v>66</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24.935</v>
      </c>
      <c r="O65" s="492" t="n">
        <v>0</v>
      </c>
      <c r="P65" s="492" t="n">
        <v>61</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45</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45</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8.52</v>
      </c>
      <c r="J68" s="490" t="n">
        <v>0</v>
      </c>
      <c r="K68" s="490" t="n">
        <v>0</v>
      </c>
      <c r="L68" s="490">
        <f>SUM(M68:R68)</f>
        <v/>
      </c>
      <c r="M68" s="490" t="n">
        <v>284.28</v>
      </c>
      <c r="N68" s="490" t="n">
        <v>1231.289</v>
      </c>
      <c r="O68" s="490" t="n">
        <v>69.2</v>
      </c>
      <c r="P68" s="490" t="n">
        <v>97</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7.668</v>
      </c>
      <c r="J69" s="492" t="n">
        <v>0</v>
      </c>
      <c r="K69" s="492" t="n">
        <v>0</v>
      </c>
      <c r="L69" s="492">
        <f>SUM(M69:R69)</f>
        <v/>
      </c>
      <c r="M69" s="492" t="n">
        <v>310.101</v>
      </c>
      <c r="N69" s="492" t="n">
        <v>1086.889</v>
      </c>
      <c r="O69" s="492" t="n">
        <v>95.90000000000001</v>
      </c>
      <c r="P69" s="492" t="n">
        <v>75.59999999999999</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29</v>
      </c>
      <c r="J70" s="490" t="n">
        <v>0</v>
      </c>
      <c r="K70" s="490" t="n">
        <v>0</v>
      </c>
      <c r="L70" s="490">
        <f>SUM(M70:R70)</f>
        <v/>
      </c>
      <c r="M70" s="490" t="n">
        <v>545.3</v>
      </c>
      <c r="N70" s="490" t="n">
        <v>548.0657650000001</v>
      </c>
      <c r="O70" s="490" t="n">
        <v>166.4</v>
      </c>
      <c r="P70" s="490" t="n">
        <v>148.045002</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96</v>
      </c>
      <c r="J71" s="492" t="n">
        <v>0</v>
      </c>
      <c r="K71" s="492" t="n">
        <v>0</v>
      </c>
      <c r="L71" s="492">
        <f>SUM(M71:R71)</f>
        <v/>
      </c>
      <c r="M71" s="492" t="n">
        <v>651.64</v>
      </c>
      <c r="N71" s="492" t="n">
        <v>441.086974</v>
      </c>
      <c r="O71" s="492" t="n">
        <v>143.1</v>
      </c>
      <c r="P71" s="492" t="n">
        <v>131.055076</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113.901621</v>
      </c>
      <c r="N72" s="490" t="n">
        <v>61.312608</v>
      </c>
      <c r="O72" s="490" t="n">
        <v>0</v>
      </c>
      <c r="P72" s="490" t="n">
        <v>357.8</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76.1263699</v>
      </c>
      <c r="N73" s="492" t="n">
        <v>0</v>
      </c>
      <c r="O73" s="492" t="n">
        <v>0</v>
      </c>
      <c r="P73" s="492" t="n">
        <v>416.6055691</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66.09999999999999</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64.2</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1500.313</v>
      </c>
      <c r="H82" s="490" t="n">
        <v>2558.084</v>
      </c>
      <c r="I82" s="490" t="n">
        <v>0</v>
      </c>
      <c r="J82" s="490" t="n">
        <v>0</v>
      </c>
      <c r="K82" s="490" t="n">
        <v>0</v>
      </c>
      <c r="L82" s="490">
        <f>SUM(M82:R82)</f>
        <v/>
      </c>
      <c r="M82" s="490" t="n">
        <v>62</v>
      </c>
      <c r="N82" s="490" t="n">
        <v>21.242817</v>
      </c>
      <c r="O82" s="490" t="n">
        <v>0</v>
      </c>
      <c r="P82" s="490" t="n">
        <v>214.8</v>
      </c>
      <c r="Q82" s="490" t="n">
        <v>0</v>
      </c>
      <c r="R82" s="490" t="n">
        <v>0</v>
      </c>
      <c r="S82" s="491" t="n">
        <v>0</v>
      </c>
      <c r="T82" s="490" t="n">
        <v>0</v>
      </c>
    </row>
    <row customHeight="1" ht="12.8" r="83" s="349">
      <c r="B83" s="348" t="n"/>
      <c r="C83" s="484" t="n"/>
      <c r="D83" s="484">
        <f>$D$17</f>
        <v/>
      </c>
      <c r="E83" s="492">
        <f>F83+L83</f>
        <v/>
      </c>
      <c r="F83" s="492">
        <f>SUM(G83:K83)</f>
        <v/>
      </c>
      <c r="G83" s="492" t="n">
        <v>1301.335</v>
      </c>
      <c r="H83" s="492" t="n">
        <v>2309.982</v>
      </c>
      <c r="I83" s="492" t="n">
        <v>0</v>
      </c>
      <c r="J83" s="492" t="n">
        <v>0</v>
      </c>
      <c r="K83" s="492" t="n">
        <v>0</v>
      </c>
      <c r="L83" s="492">
        <f>SUM(M83:R83)</f>
        <v/>
      </c>
      <c r="M83" s="492" t="n">
        <v>73</v>
      </c>
      <c r="N83" s="492" t="n">
        <v>56.702</v>
      </c>
      <c r="O83" s="492" t="n">
        <v>0</v>
      </c>
      <c r="P83" s="492" t="n">
        <v>199.2</v>
      </c>
      <c r="Q83" s="492" t="n">
        <v>0</v>
      </c>
      <c r="R83" s="492" t="n">
        <v>0</v>
      </c>
      <c r="S83" s="493" t="n">
        <v>1.305</v>
      </c>
      <c r="T83" s="492" t="n">
        <v>1.321</v>
      </c>
    </row>
    <row customHeight="1" ht="12.8" r="84" s="349">
      <c r="B84" s="361" t="inlineStr">
        <is>
          <t>US</t>
        </is>
      </c>
      <c r="C84" s="488" t="inlineStr">
        <is>
          <t>USA</t>
        </is>
      </c>
      <c r="D84" s="489">
        <f>$D$16</f>
        <v/>
      </c>
      <c r="E84" s="490">
        <f>F84+L84</f>
        <v/>
      </c>
      <c r="F84" s="490">
        <f>SUM(G84:K84)</f>
        <v/>
      </c>
      <c r="G84" s="490" t="n">
        <v>0</v>
      </c>
      <c r="H84" s="490" t="n">
        <v>0</v>
      </c>
      <c r="I84" s="490" t="n">
        <v>2339.578862</v>
      </c>
      <c r="J84" s="490" t="n">
        <v>0</v>
      </c>
      <c r="K84" s="490" t="n">
        <v>0</v>
      </c>
      <c r="L84" s="490">
        <f>SUM(M84:R84)</f>
        <v/>
      </c>
      <c r="M84" s="490" t="n">
        <v>7395.094446</v>
      </c>
      <c r="N84" s="490" t="n">
        <v>762.243219</v>
      </c>
      <c r="O84" s="490" t="n">
        <v>85.09999999999999</v>
      </c>
      <c r="P84" s="490" t="n">
        <v>1530.44663</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2230.12233119</v>
      </c>
      <c r="J85" s="492" t="n">
        <v>0</v>
      </c>
      <c r="K85" s="492" t="n">
        <v>0</v>
      </c>
      <c r="L85" s="492">
        <f>SUM(M85:R85)</f>
        <v/>
      </c>
      <c r="M85" s="492" t="n">
        <v>6021.90346603</v>
      </c>
      <c r="N85" s="492" t="n">
        <v>741.17189504</v>
      </c>
      <c r="O85" s="492" t="n">
        <v>35</v>
      </c>
      <c r="P85" s="492" t="n">
        <v>1454.98715173</v>
      </c>
      <c r="Q85" s="492" t="n">
        <v>0</v>
      </c>
      <c r="R85" s="492" t="n">
        <v>0</v>
      </c>
      <c r="S85" s="493" t="n">
        <v>0.1</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152.9</v>
      </c>
      <c r="J86" s="490" t="n">
        <v>0</v>
      </c>
      <c r="K86" s="490" t="n">
        <v>0</v>
      </c>
      <c r="L86" s="490">
        <f>SUM(M86:R86)</f>
        <v/>
      </c>
      <c r="M86" s="490" t="n">
        <v>0</v>
      </c>
      <c r="N86" s="490" t="n">
        <v>0</v>
      </c>
      <c r="O86" s="490" t="n">
        <v>15.5</v>
      </c>
      <c r="P86" s="490" t="n">
        <v>67.90000000000001</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75.40000000000001</v>
      </c>
      <c r="J87" s="492" t="n">
        <v>0</v>
      </c>
      <c r="K87" s="492" t="n">
        <v>0</v>
      </c>
      <c r="L87" s="492">
        <f>SUM(M87:R87)</f>
        <v/>
      </c>
      <c r="M87" s="492" t="n">
        <v>0</v>
      </c>
      <c r="N87" s="492" t="n">
        <v>0</v>
      </c>
      <c r="O87" s="492" t="n">
        <v>15.2</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24</v>
      </c>
      <c r="N90" s="490" t="n">
        <v>18.4</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2"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10562.205874</v>
      </c>
      <c r="G12" s="533" t="n">
        <v>6965.988606</v>
      </c>
      <c r="H12" s="490" t="n">
        <v>35147.630329</v>
      </c>
      <c r="I12" s="490" t="n">
        <v>62517.284258</v>
      </c>
      <c r="J12" s="534" t="n">
        <v>16603.40870994</v>
      </c>
      <c r="K12" s="533" t="n">
        <v>11231.052975</v>
      </c>
      <c r="L12" s="490" t="n">
        <v>10012.857819</v>
      </c>
      <c r="M12" s="490" t="n">
        <v>6473.293651</v>
      </c>
      <c r="N12" s="535" t="n">
        <v>1385.603258</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9885.998083</v>
      </c>
      <c r="G13" s="538" t="n">
        <v>7622.121561</v>
      </c>
      <c r="H13" s="539" t="n">
        <v>35684.052221</v>
      </c>
      <c r="I13" s="539" t="n">
        <v>62143.820184</v>
      </c>
      <c r="J13" s="540" t="n">
        <v>17596.537254</v>
      </c>
      <c r="K13" s="538" t="n">
        <v>10813.113488</v>
      </c>
      <c r="L13" s="539" t="n">
        <v>10597.667148</v>
      </c>
      <c r="M13" s="539" t="n">
        <v>6089.485584</v>
      </c>
      <c r="N13" s="541" t="n">
        <v>1309.295638</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7080.873679</v>
      </c>
      <c r="G14" s="533" t="n">
        <v>412.713672</v>
      </c>
      <c r="H14" s="490" t="n">
        <v>30547.439445</v>
      </c>
      <c r="I14" s="490" t="n">
        <v>56947.016468</v>
      </c>
      <c r="J14" s="534" t="n">
        <v>14730.55535194</v>
      </c>
      <c r="K14" s="533" t="n">
        <v>7287.741958000001</v>
      </c>
      <c r="L14" s="490" t="n">
        <v>8997.887283</v>
      </c>
      <c r="M14" s="490" t="n">
        <v>4707.203425</v>
      </c>
      <c r="N14" s="535" t="n">
        <v>1014.069258</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6649.361434</v>
      </c>
      <c r="G15" s="538" t="n">
        <v>659.9205470000001</v>
      </c>
      <c r="H15" s="539" t="n">
        <v>30703.571639</v>
      </c>
      <c r="I15" s="539" t="n">
        <v>56696.243705</v>
      </c>
      <c r="J15" s="540" t="n">
        <v>15417.580249</v>
      </c>
      <c r="K15" s="538" t="n">
        <v>6740.166842</v>
      </c>
      <c r="L15" s="539" t="n">
        <v>8815.392707000001</v>
      </c>
      <c r="M15" s="539" t="n">
        <v>5029.105584</v>
      </c>
      <c r="N15" s="541" t="n">
        <v>933.053638</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114.473938</v>
      </c>
      <c r="G16" s="533" t="n">
        <v>4610.073086</v>
      </c>
      <c r="H16" s="490" t="n">
        <v>172.397966</v>
      </c>
      <c r="I16" s="490" t="n">
        <v>15.593108</v>
      </c>
      <c r="J16" s="534" t="n">
        <v>0</v>
      </c>
      <c r="K16" s="533" t="n">
        <v>554.473938</v>
      </c>
      <c r="L16" s="490" t="n">
        <v>291</v>
      </c>
      <c r="M16" s="490" t="n">
        <v>757.8</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74.31088</v>
      </c>
      <c r="G17" s="538" t="n">
        <v>4858.694761</v>
      </c>
      <c r="H17" s="539" t="n">
        <v>183.25094</v>
      </c>
      <c r="I17" s="539" t="n">
        <v>15.076</v>
      </c>
      <c r="J17" s="540" t="n">
        <v>0</v>
      </c>
      <c r="K17" s="538" t="n">
        <v>514.31088</v>
      </c>
      <c r="L17" s="539" t="n">
        <v>1090.2</v>
      </c>
      <c r="M17" s="539" t="n">
        <v>61</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138.961524</v>
      </c>
      <c r="G18" s="533" t="n">
        <v>160</v>
      </c>
      <c r="H18" s="490" t="n">
        <v>98</v>
      </c>
      <c r="I18" s="490" t="n">
        <v>0</v>
      </c>
      <c r="J18" s="534" t="n">
        <v>125</v>
      </c>
      <c r="K18" s="533" t="n">
        <v>101.969175</v>
      </c>
      <c r="L18" s="490" t="n">
        <v>153.105363</v>
      </c>
      <c r="M18" s="490" t="n">
        <v>760.9</v>
      </c>
      <c r="N18" s="535" t="n">
        <v>58.3</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142.198238</v>
      </c>
      <c r="G19" s="538" t="n">
        <v>280</v>
      </c>
      <c r="H19" s="539" t="n">
        <v>98</v>
      </c>
      <c r="I19" s="539" t="n">
        <v>0</v>
      </c>
      <c r="J19" s="540" t="n">
        <v>135.9</v>
      </c>
      <c r="K19" s="538" t="n">
        <v>89.433238</v>
      </c>
      <c r="L19" s="539" t="n">
        <v>186.629733</v>
      </c>
      <c r="M19" s="539" t="n">
        <v>844.6</v>
      </c>
      <c r="N19" s="541" t="n">
        <v>66.90000000000001</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463.78826</v>
      </c>
      <c r="G26" s="533" t="n">
        <v>0</v>
      </c>
      <c r="H26" s="490" t="n">
        <v>0</v>
      </c>
      <c r="I26" s="490" t="n">
        <v>0</v>
      </c>
      <c r="J26" s="534" t="n">
        <v>0</v>
      </c>
      <c r="K26" s="533" t="n">
        <v>289.394034</v>
      </c>
      <c r="L26" s="490" t="n">
        <v>0</v>
      </c>
      <c r="M26" s="490" t="n">
        <v>27.360226</v>
      </c>
      <c r="N26" s="535" t="n">
        <v>167.434</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328.454121</v>
      </c>
      <c r="G27" s="538" t="n">
        <v>0</v>
      </c>
      <c r="H27" s="539" t="n">
        <v>0</v>
      </c>
      <c r="I27" s="539" t="n">
        <v>0</v>
      </c>
      <c r="J27" s="540" t="n">
        <v>0</v>
      </c>
      <c r="K27" s="538" t="n">
        <v>179.232118</v>
      </c>
      <c r="L27" s="539" t="n">
        <v>0</v>
      </c>
      <c r="M27" s="539" t="n">
        <v>30.78</v>
      </c>
      <c r="N27" s="541" t="n">
        <v>138.842</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1.37999</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21.452539</v>
      </c>
      <c r="G30" s="533" t="n">
        <v>9</v>
      </c>
      <c r="H30" s="490" t="n">
        <v>0</v>
      </c>
      <c r="I30" s="490" t="n">
        <v>115.066667</v>
      </c>
      <c r="J30" s="534" t="n">
        <v>37</v>
      </c>
      <c r="K30" s="533" t="n">
        <v>21.452539</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28.603385</v>
      </c>
      <c r="G31" s="538" t="n">
        <v>9</v>
      </c>
      <c r="H31" s="539" t="n">
        <v>8.800000000000001</v>
      </c>
      <c r="I31" s="539" t="n">
        <v>116</v>
      </c>
      <c r="J31" s="540" t="n">
        <v>53</v>
      </c>
      <c r="K31" s="538" t="n">
        <v>28.603385</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716.620443</v>
      </c>
      <c r="G32" s="533" t="n">
        <v>275.18</v>
      </c>
      <c r="H32" s="490" t="n">
        <v>996.446104</v>
      </c>
      <c r="I32" s="490" t="n">
        <v>2069.252</v>
      </c>
      <c r="J32" s="534" t="n">
        <v>887.08</v>
      </c>
      <c r="K32" s="533" t="n">
        <v>989.120443</v>
      </c>
      <c r="L32" s="490" t="n">
        <v>59</v>
      </c>
      <c r="M32" s="490" t="n">
        <v>170.03</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648.223624</v>
      </c>
      <c r="G33" s="538" t="n">
        <v>264.19</v>
      </c>
      <c r="H33" s="539" t="n">
        <v>1100.460867</v>
      </c>
      <c r="I33" s="539" t="n">
        <v>1807.57</v>
      </c>
      <c r="J33" s="540" t="n">
        <v>1023.55</v>
      </c>
      <c r="K33" s="538" t="n">
        <v>1041.523624</v>
      </c>
      <c r="L33" s="539" t="n">
        <v>63</v>
      </c>
      <c r="M33" s="539" t="n">
        <v>74</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544.852106</v>
      </c>
      <c r="G34" s="533" t="n">
        <v>0</v>
      </c>
      <c r="H34" s="490" t="n">
        <v>12</v>
      </c>
      <c r="I34" s="490" t="n">
        <v>2310.563911</v>
      </c>
      <c r="J34" s="534" t="n">
        <v>59.1</v>
      </c>
      <c r="K34" s="533" t="n">
        <v>544.852106</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809.272273</v>
      </c>
      <c r="G35" s="538" t="n">
        <v>0</v>
      </c>
      <c r="H35" s="539" t="n">
        <v>12</v>
      </c>
      <c r="I35" s="539" t="n">
        <v>2424.151582</v>
      </c>
      <c r="J35" s="540" t="n">
        <v>58.7</v>
      </c>
      <c r="K35" s="538" t="n">
        <v>809.272273</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205</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56.061</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85</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80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238.491265</v>
      </c>
      <c r="H42" s="490" t="n">
        <v>578.057608</v>
      </c>
      <c r="I42" s="490" t="n">
        <v>419.805594</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242.506085</v>
      </c>
      <c r="H43" s="539" t="n">
        <v>644.543684</v>
      </c>
      <c r="I43" s="539" t="n">
        <v>448.05049</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109.465</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10.3</v>
      </c>
      <c r="I45" s="539" t="n">
        <v>121.604</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0.5</v>
      </c>
      <c r="G48" s="533" t="n">
        <v>38.4</v>
      </c>
      <c r="H48" s="490" t="n">
        <v>0</v>
      </c>
      <c r="I48" s="490" t="n">
        <v>0</v>
      </c>
      <c r="J48" s="534" t="n">
        <v>128.6</v>
      </c>
      <c r="K48" s="533" t="n">
        <v>0.5</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1.6</v>
      </c>
      <c r="G49" s="538" t="n">
        <v>38.4</v>
      </c>
      <c r="H49" s="539" t="n">
        <v>0</v>
      </c>
      <c r="I49" s="539" t="n">
        <v>0</v>
      </c>
      <c r="J49" s="540" t="n">
        <v>30</v>
      </c>
      <c r="K49" s="538" t="n">
        <v>1.6</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256.654048</v>
      </c>
      <c r="G52" s="533" t="n">
        <v>0</v>
      </c>
      <c r="H52" s="490" t="n">
        <v>0</v>
      </c>
      <c r="I52" s="490" t="n">
        <v>0</v>
      </c>
      <c r="J52" s="534" t="n">
        <v>0</v>
      </c>
      <c r="K52" s="533" t="n">
        <v>256.654048</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240.28854</v>
      </c>
      <c r="G53" s="538" t="n">
        <v>21.1</v>
      </c>
      <c r="H53" s="539" t="n">
        <v>0</v>
      </c>
      <c r="I53" s="539" t="n">
        <v>0</v>
      </c>
      <c r="J53" s="540" t="n">
        <v>0</v>
      </c>
      <c r="K53" s="538" t="n">
        <v>240.28854</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57.6</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228.94</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400</v>
      </c>
      <c r="H56" s="490" t="n">
        <v>0</v>
      </c>
      <c r="I56" s="490" t="n">
        <v>0</v>
      </c>
      <c r="J56" s="534" t="n">
        <v>180</v>
      </c>
      <c r="K56" s="533" t="n">
        <v>0</v>
      </c>
      <c r="L56" s="490" t="n">
        <v>127</v>
      </c>
      <c r="M56" s="490" t="n">
        <v>50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380</v>
      </c>
      <c r="H57" s="539" t="n">
        <v>0</v>
      </c>
      <c r="I57" s="539" t="n">
        <v>0</v>
      </c>
      <c r="J57" s="540" t="n">
        <v>180</v>
      </c>
      <c r="K57" s="538" t="n">
        <v>200</v>
      </c>
      <c r="L57" s="539" t="n">
        <v>140</v>
      </c>
      <c r="M57" s="539" t="n">
        <v>50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10</v>
      </c>
      <c r="H62" s="490" t="n">
        <v>0</v>
      </c>
      <c r="I62" s="490" t="n">
        <v>0</v>
      </c>
      <c r="J62" s="534" t="n">
        <v>0</v>
      </c>
      <c r="K62" s="533" t="n">
        <v>14</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20</v>
      </c>
      <c r="H63" s="539" t="n">
        <v>0</v>
      </c>
      <c r="I63" s="539" t="n">
        <v>0</v>
      </c>
      <c r="J63" s="540" t="n">
        <v>0</v>
      </c>
      <c r="K63" s="538" t="n">
        <v>38</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315</v>
      </c>
      <c r="H64" s="490" t="n">
        <v>1293.318618</v>
      </c>
      <c r="I64" s="490" t="n">
        <v>61.5</v>
      </c>
      <c r="J64" s="534" t="n">
        <v>53.2</v>
      </c>
      <c r="K64" s="533" t="n">
        <v>0</v>
      </c>
      <c r="L64" s="490" t="n">
        <v>41.74</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275</v>
      </c>
      <c r="H65" s="539" t="n">
        <v>1490.918618</v>
      </c>
      <c r="I65" s="539" t="n">
        <v>62.6</v>
      </c>
      <c r="J65" s="540" t="n">
        <v>66.2</v>
      </c>
      <c r="K65" s="538" t="n">
        <v>0</v>
      </c>
      <c r="L65" s="539" t="n">
        <v>45.84</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123.508996</v>
      </c>
      <c r="G66" s="533" t="n">
        <v>0</v>
      </c>
      <c r="H66" s="490" t="n">
        <v>0</v>
      </c>
      <c r="I66" s="490" t="n">
        <v>8</v>
      </c>
      <c r="J66" s="534" t="n">
        <v>0</v>
      </c>
      <c r="K66" s="533" t="n">
        <v>123.508996</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100.865221</v>
      </c>
      <c r="G67" s="538" t="n">
        <v>0</v>
      </c>
      <c r="H67" s="539" t="n">
        <v>8</v>
      </c>
      <c r="I67" s="539" t="n">
        <v>0</v>
      </c>
      <c r="J67" s="540" t="n">
        <v>0</v>
      </c>
      <c r="K67" s="538" t="n">
        <v>100.865221</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69</v>
      </c>
      <c r="G68" s="533" t="n">
        <v>15.489596</v>
      </c>
      <c r="H68" s="490" t="n">
        <v>303.09673</v>
      </c>
      <c r="I68" s="490" t="n">
        <v>10.981613</v>
      </c>
      <c r="J68" s="534" t="n">
        <v>31</v>
      </c>
      <c r="K68" s="533" t="n">
        <v>0</v>
      </c>
      <c r="L68" s="490" t="n">
        <v>135.591191</v>
      </c>
      <c r="M68" s="490" t="n">
        <v>0</v>
      </c>
      <c r="N68" s="535" t="n">
        <v>69</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78</v>
      </c>
      <c r="G69" s="538" t="n">
        <v>14.665245</v>
      </c>
      <c r="H69" s="539" t="n">
        <v>292.331379</v>
      </c>
      <c r="I69" s="539" t="n">
        <v>21.973837</v>
      </c>
      <c r="J69" s="540" t="n">
        <v>29.4</v>
      </c>
      <c r="K69" s="538" t="n">
        <v>0</v>
      </c>
      <c r="L69" s="539" t="n">
        <v>139.701708</v>
      </c>
      <c r="M69" s="539" t="n">
        <v>0</v>
      </c>
      <c r="N69" s="541" t="n">
        <v>78</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45.040987</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92.643923</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174</v>
      </c>
      <c r="H72" s="490" t="n">
        <v>42</v>
      </c>
      <c r="I72" s="490" t="n">
        <v>90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181</v>
      </c>
      <c r="H73" s="539" t="n">
        <v>52</v>
      </c>
      <c r="I73" s="539" t="n">
        <v>80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78.1995</v>
      </c>
      <c r="G76" s="533" t="n">
        <v>0</v>
      </c>
      <c r="H76" s="490" t="n">
        <v>0</v>
      </c>
      <c r="I76" s="490" t="n">
        <v>0</v>
      </c>
      <c r="J76" s="534" t="n">
        <v>0</v>
      </c>
      <c r="K76" s="533" t="n">
        <v>78.1995</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43.75</v>
      </c>
      <c r="G77" s="538" t="n">
        <v>0</v>
      </c>
      <c r="H77" s="539" t="n">
        <v>0</v>
      </c>
      <c r="I77" s="539" t="n">
        <v>0</v>
      </c>
      <c r="J77" s="540" t="n">
        <v>0</v>
      </c>
      <c r="K77" s="538" t="n">
        <v>43.75</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447.89336</v>
      </c>
      <c r="G78" s="533" t="n">
        <v>0</v>
      </c>
      <c r="H78" s="490" t="n">
        <v>1008.065453</v>
      </c>
      <c r="I78" s="490" t="n">
        <v>97.399435</v>
      </c>
      <c r="J78" s="534" t="n">
        <v>0</v>
      </c>
      <c r="K78" s="533" t="n">
        <v>328.758757</v>
      </c>
      <c r="L78" s="490" t="n">
        <v>207.533982</v>
      </c>
      <c r="M78" s="490" t="n">
        <v>0</v>
      </c>
      <c r="N78" s="535" t="n">
        <v>11.6</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342.307797</v>
      </c>
      <c r="G79" s="538" t="n">
        <v>0</v>
      </c>
      <c r="H79" s="539" t="n">
        <v>980.2577240000001</v>
      </c>
      <c r="I79" s="539" t="n">
        <v>91.41824800000001</v>
      </c>
      <c r="J79" s="540" t="n">
        <v>0</v>
      </c>
      <c r="K79" s="538" t="n">
        <v>212.304797</v>
      </c>
      <c r="L79" s="539" t="n">
        <v>116.903</v>
      </c>
      <c r="M79" s="539" t="n">
        <v>0</v>
      </c>
      <c r="N79" s="541" t="n">
        <v>13.1</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325.207591</v>
      </c>
      <c r="G80" s="533" t="n">
        <v>0</v>
      </c>
      <c r="H80" s="490" t="n">
        <v>96.80840499999999</v>
      </c>
      <c r="I80" s="490" t="n">
        <v>262.640462</v>
      </c>
      <c r="J80" s="534" t="n">
        <v>28.905849</v>
      </c>
      <c r="K80" s="533" t="n">
        <v>325.207591</v>
      </c>
      <c r="L80" s="490" t="n">
        <v>0</v>
      </c>
      <c r="M80" s="490" t="n">
        <v>0</v>
      </c>
      <c r="N80" s="535" t="n">
        <v>65.2</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398.76257</v>
      </c>
      <c r="G81" s="538" t="n">
        <v>0</v>
      </c>
      <c r="H81" s="539" t="n">
        <v>99.61736999999999</v>
      </c>
      <c r="I81" s="539" t="n">
        <v>257.752332</v>
      </c>
      <c r="J81" s="540" t="n">
        <v>28.238806</v>
      </c>
      <c r="K81" s="538" t="n">
        <v>398.76257</v>
      </c>
      <c r="L81" s="539" t="n">
        <v>0</v>
      </c>
      <c r="M81" s="539" t="n">
        <v>0</v>
      </c>
      <c r="N81" s="541" t="n">
        <v>79.40000000000001</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157.967509</v>
      </c>
      <c r="K84" s="533" t="n">
        <v>50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394.968199</v>
      </c>
      <c r="K85" s="538" t="n">
        <v>95</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180.21989</v>
      </c>
      <c r="G86" s="533" t="n">
        <v>0</v>
      </c>
      <c r="H86" s="490" t="n">
        <v>0</v>
      </c>
      <c r="I86" s="490" t="n">
        <v>0</v>
      </c>
      <c r="J86" s="534" t="n">
        <v>185</v>
      </c>
      <c r="K86" s="533" t="n">
        <v>180.21989</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179</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2"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9.239223000000001</v>
      </c>
      <c r="Q12" s="490" t="n">
        <v>0.056183</v>
      </c>
      <c r="R12" s="490" t="n">
        <v>0.004757</v>
      </c>
      <c r="S12" s="535" t="n">
        <v>0</v>
      </c>
      <c r="T12" s="531">
        <f>SUM(U12:X12)</f>
        <v/>
      </c>
      <c r="U12" s="490" t="n">
        <v>26.78607</v>
      </c>
      <c r="V12" s="490" t="n">
        <v>0.12585</v>
      </c>
      <c r="W12" s="490" t="n">
        <v>0.013003</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6.788</v>
      </c>
      <c r="Q13" s="539" t="n">
        <v>0.063</v>
      </c>
      <c r="R13" s="539" t="n">
        <v>0</v>
      </c>
      <c r="S13" s="541" t="n">
        <v>0</v>
      </c>
      <c r="T13" s="536">
        <f>SUM(U13:X13)</f>
        <v/>
      </c>
      <c r="U13" s="539" t="n">
        <v>40.608</v>
      </c>
      <c r="V13" s="539" t="n">
        <v>0.144</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7.413348</v>
      </c>
      <c r="Q14" s="490" t="n">
        <v>0.055935</v>
      </c>
      <c r="R14" s="490" t="n">
        <v>0.004757</v>
      </c>
      <c r="S14" s="535" t="n">
        <v>0</v>
      </c>
      <c r="T14" s="531">
        <f>SUM(U14:X14)</f>
        <v/>
      </c>
      <c r="U14" s="490" t="n">
        <v>6.11</v>
      </c>
      <c r="V14" s="490" t="n">
        <v>0.12585</v>
      </c>
      <c r="W14" s="490" t="n">
        <v>0.013003</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6.788</v>
      </c>
      <c r="Q15" s="539" t="n">
        <v>0.063</v>
      </c>
      <c r="R15" s="539" t="n">
        <v>0</v>
      </c>
      <c r="S15" s="541" t="n">
        <v>0</v>
      </c>
      <c r="T15" s="536">
        <f>SUM(U15:X15)</f>
        <v/>
      </c>
      <c r="U15" s="539" t="n">
        <v>40.608</v>
      </c>
      <c r="V15" s="539" t="n">
        <v>0.144</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0.000248</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1.825875</v>
      </c>
      <c r="Q32" s="490" t="n">
        <v>0</v>
      </c>
      <c r="R32" s="490" t="n">
        <v>0</v>
      </c>
      <c r="S32" s="535" t="n">
        <v>0</v>
      </c>
      <c r="T32" s="531">
        <f>SUM(U32:X32)</f>
        <v/>
      </c>
      <c r="U32" s="490" t="n">
        <v>20.67607</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landscape"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v>2320.9</v>
      </c>
      <c r="G12" s="490" t="n">
        <v>0</v>
      </c>
      <c r="H12" s="564" t="n">
        <v>0</v>
      </c>
      <c r="I12" s="565" t="n">
        <v>0</v>
      </c>
    </row>
    <row customHeight="1" ht="12.75" r="13" s="349">
      <c r="B13" s="348" t="n"/>
      <c r="C13" s="441" t="n"/>
      <c r="D13" s="439">
        <f>"year "&amp;(AktJahr-1)</f>
        <v/>
      </c>
      <c r="E13" s="539">
        <f>SUM(F13:G13)</f>
        <v/>
      </c>
      <c r="F13" s="539" t="n">
        <v>1970.2</v>
      </c>
      <c r="G13" s="539" t="n">
        <v>0</v>
      </c>
      <c r="H13" s="566" t="n">
        <v>0</v>
      </c>
      <c r="I13" s="567" t="n">
        <v>0</v>
      </c>
    </row>
    <row customHeight="1" ht="12.75" r="14" s="349">
      <c r="B14" s="361" t="inlineStr">
        <is>
          <t>DE</t>
        </is>
      </c>
      <c r="C14" s="488" t="inlineStr">
        <is>
          <t>Germany</t>
        </is>
      </c>
      <c r="D14" s="489">
        <f>$D$12</f>
        <v/>
      </c>
      <c r="E14" s="490">
        <f>SUM(F14:G14)</f>
        <v/>
      </c>
      <c r="F14" s="490" t="n">
        <v>235.9</v>
      </c>
      <c r="G14" s="490" t="n">
        <v>0</v>
      </c>
      <c r="H14" s="568" t="n">
        <v>0</v>
      </c>
      <c r="I14" s="569" t="n">
        <v>0</v>
      </c>
    </row>
    <row customHeight="1" ht="12.75" r="15" s="349">
      <c r="B15" s="348" t="n"/>
      <c r="C15" s="441" t="n"/>
      <c r="D15" s="439">
        <f>$D$13</f>
        <v/>
      </c>
      <c r="E15" s="539">
        <f>SUM(F15:G15)</f>
        <v/>
      </c>
      <c r="F15" s="539" t="n">
        <v>255.3</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6.9</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25.3</v>
      </c>
      <c r="G42" s="490" t="n">
        <v>0</v>
      </c>
      <c r="H42" s="568" t="n">
        <v>0</v>
      </c>
      <c r="I42" s="569" t="n">
        <v>0</v>
      </c>
    </row>
    <row customHeight="1" ht="12.75" r="43" s="349">
      <c r="B43" s="348" t="n"/>
      <c r="C43" s="441" t="n"/>
      <c r="D43" s="439">
        <f>$D$13</f>
        <v/>
      </c>
      <c r="E43" s="539">
        <f>SUM(F43:G43)</f>
        <v/>
      </c>
      <c r="F43" s="539" t="n">
        <v>27.9</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10.9</v>
      </c>
      <c r="G52" s="490" t="n">
        <v>0</v>
      </c>
      <c r="H52" s="568" t="n">
        <v>0</v>
      </c>
      <c r="I52" s="569" t="n">
        <v>0</v>
      </c>
    </row>
    <row customHeight="1" ht="12.75" r="53" s="349">
      <c r="B53" s="348" t="n"/>
      <c r="C53" s="441" t="n"/>
      <c r="D53" s="439">
        <f>$D$13</f>
        <v/>
      </c>
      <c r="E53" s="539">
        <f>SUM(F53:G53)</f>
        <v/>
      </c>
      <c r="F53" s="539" t="n">
        <v>9</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116.5</v>
      </c>
      <c r="G114" s="490" t="n">
        <v>0</v>
      </c>
      <c r="H114" s="568" t="n">
        <v>0</v>
      </c>
      <c r="I114" s="569" t="n">
        <v>0</v>
      </c>
    </row>
    <row customHeight="1" ht="12.75" r="115" s="349">
      <c r="B115" s="348" t="n"/>
      <c r="C115" s="441" t="n"/>
      <c r="D115" s="439">
        <f>$D$13</f>
        <v/>
      </c>
      <c r="E115" s="539">
        <f>SUM(F115:G115)</f>
        <v/>
      </c>
      <c r="F115" s="539" t="n">
        <v>128.5</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101.1</v>
      </c>
      <c r="G118" s="490" t="n">
        <v>0</v>
      </c>
      <c r="H118" s="568" t="n">
        <v>0</v>
      </c>
      <c r="I118" s="569" t="n">
        <v>0</v>
      </c>
    </row>
    <row customHeight="1" ht="12.75" r="119" s="349">
      <c r="B119" s="348" t="n"/>
      <c r="C119" s="441" t="n"/>
      <c r="D119" s="439">
        <f>$D$13</f>
        <v/>
      </c>
      <c r="E119" s="539">
        <f>SUM(F119:G119)</f>
        <v/>
      </c>
      <c r="F119" s="539" t="n">
        <v>85.3</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1.4</v>
      </c>
      <c r="G157" s="539" t="n">
        <v>0</v>
      </c>
      <c r="H157" s="568" t="n">
        <v>0</v>
      </c>
      <c r="I157" s="569" t="n">
        <v>0</v>
      </c>
    </row>
    <row customHeight="1" ht="12.75" r="158" s="349">
      <c r="B158" s="348" t="inlineStr">
        <is>
          <t>GB</t>
        </is>
      </c>
      <c r="C158" s="488" t="inlineStr">
        <is>
          <t>Great Britain</t>
        </is>
      </c>
      <c r="D158" s="489">
        <f>$D$12</f>
        <v/>
      </c>
      <c r="E158" s="490">
        <f>SUM(F158:G158)</f>
        <v/>
      </c>
      <c r="F158" s="490" t="n">
        <v>36.1</v>
      </c>
      <c r="G158" s="490" t="n">
        <v>0</v>
      </c>
      <c r="H158" s="568" t="n">
        <v>0</v>
      </c>
      <c r="I158" s="569" t="n">
        <v>0</v>
      </c>
    </row>
    <row customHeight="1" ht="12.75" r="159" s="349">
      <c r="B159" s="348" t="n"/>
      <c r="C159" s="441" t="n"/>
      <c r="D159" s="439">
        <f>$D$13</f>
        <v/>
      </c>
      <c r="E159" s="539">
        <f>SUM(F159:G159)</f>
        <v/>
      </c>
      <c r="F159" s="539" t="n">
        <v>38.8</v>
      </c>
      <c r="G159" s="539" t="n">
        <v>0</v>
      </c>
      <c r="H159" s="568" t="n">
        <v>0</v>
      </c>
      <c r="I159" s="569" t="n">
        <v>0</v>
      </c>
    </row>
    <row customHeight="1" ht="12.75" r="160" s="349">
      <c r="B160" s="348" t="inlineStr">
        <is>
          <t>GR</t>
        </is>
      </c>
      <c r="C160" s="488" t="inlineStr">
        <is>
          <t>Greece</t>
        </is>
      </c>
      <c r="D160" s="489">
        <f>$D$12</f>
        <v/>
      </c>
      <c r="E160" s="490">
        <f>SUM(F160:G160)</f>
        <v/>
      </c>
      <c r="F160" s="490" t="n">
        <v>21.6</v>
      </c>
      <c r="G160" s="490" t="n">
        <v>0</v>
      </c>
      <c r="H160" s="568" t="n">
        <v>0</v>
      </c>
      <c r="I160" s="569" t="n">
        <v>0</v>
      </c>
    </row>
    <row customHeight="1" ht="12.75" r="161" s="349">
      <c r="B161" s="348" t="n"/>
      <c r="C161" s="441" t="n"/>
      <c r="D161" s="439">
        <f>$D$13</f>
        <v/>
      </c>
      <c r="E161" s="539">
        <f>SUM(F161:G161)</f>
        <v/>
      </c>
      <c r="F161" s="539" t="n">
        <v>59.2</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125.4</v>
      </c>
      <c r="G182" s="490" t="n">
        <v>0</v>
      </c>
      <c r="H182" s="568" t="n">
        <v>0</v>
      </c>
      <c r="I182" s="569" t="n">
        <v>0</v>
      </c>
    </row>
    <row customHeight="1" ht="12.75" r="183" s="349">
      <c r="B183" s="348" t="n"/>
      <c r="C183" s="441" t="n"/>
      <c r="D183" s="439">
        <f>$D$13</f>
        <v/>
      </c>
      <c r="E183" s="539">
        <f>SUM(F183:G183)</f>
        <v/>
      </c>
      <c r="F183" s="539" t="n">
        <v>110.8</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564.5</v>
      </c>
      <c r="G234" s="490" t="n">
        <v>0</v>
      </c>
      <c r="H234" s="568" t="n">
        <v>0</v>
      </c>
      <c r="I234" s="569" t="n">
        <v>0</v>
      </c>
    </row>
    <row customHeight="1" ht="12.75" r="235" s="349">
      <c r="B235" s="348" t="n"/>
      <c r="C235" s="441" t="n"/>
      <c r="D235" s="439">
        <f>$D$13</f>
        <v/>
      </c>
      <c r="E235" s="539">
        <f>SUM(F235:G235)</f>
        <v/>
      </c>
      <c r="F235" s="539" t="n">
        <v>355.9</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172.3</v>
      </c>
      <c r="G258" s="490" t="n">
        <v>0</v>
      </c>
      <c r="H258" s="568" t="n">
        <v>0</v>
      </c>
      <c r="I258" s="569" t="n">
        <v>0</v>
      </c>
    </row>
    <row customHeight="1" ht="12.75" r="259" s="349">
      <c r="B259" s="348" t="n"/>
      <c r="C259" s="441" t="n"/>
      <c r="D259" s="439">
        <f>$D$13</f>
        <v/>
      </c>
      <c r="E259" s="539">
        <f>SUM(F259:G259)</f>
        <v/>
      </c>
      <c r="F259" s="539" t="n">
        <v>151.9</v>
      </c>
      <c r="G259" s="539" t="n">
        <v>0</v>
      </c>
      <c r="H259" s="568" t="n">
        <v>0</v>
      </c>
      <c r="I259" s="569" t="n">
        <v>0</v>
      </c>
    </row>
    <row customHeight="1" ht="12.75" r="260" s="349">
      <c r="B260" s="348" t="inlineStr">
        <is>
          <t>MH</t>
        </is>
      </c>
      <c r="C260" s="488" t="inlineStr">
        <is>
          <t>Marshall Islands</t>
        </is>
      </c>
      <c r="D260" s="489">
        <f>$D$12</f>
        <v/>
      </c>
      <c r="E260" s="490">
        <f>SUM(F260:G260)</f>
        <v/>
      </c>
      <c r="F260" s="490" t="n">
        <v>571.1</v>
      </c>
      <c r="G260" s="490" t="n">
        <v>0</v>
      </c>
      <c r="H260" s="568" t="n">
        <v>0</v>
      </c>
      <c r="I260" s="569" t="n">
        <v>0</v>
      </c>
    </row>
    <row customHeight="1" ht="12.75" r="261" s="349">
      <c r="B261" s="348" t="n"/>
      <c r="C261" s="441" t="n"/>
      <c r="D261" s="439">
        <f>$D$13</f>
        <v/>
      </c>
      <c r="E261" s="539">
        <f>SUM(F261:G261)</f>
        <v/>
      </c>
      <c r="F261" s="539" t="n">
        <v>428.4</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212.3</v>
      </c>
      <c r="G310" s="490" t="n">
        <v>0</v>
      </c>
      <c r="H310" s="568" t="n">
        <v>0</v>
      </c>
      <c r="I310" s="569" t="n">
        <v>0</v>
      </c>
    </row>
    <row customHeight="1" ht="12.75" r="311" s="349">
      <c r="B311" s="348" t="n"/>
      <c r="C311" s="441" t="n"/>
      <c r="D311" s="439">
        <f>$D$13</f>
        <v/>
      </c>
      <c r="E311" s="539">
        <f>SUM(F311:G311)</f>
        <v/>
      </c>
      <c r="F311" s="539" t="n">
        <v>153.1</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121</v>
      </c>
      <c r="G356" s="490" t="n">
        <v>0</v>
      </c>
      <c r="H356" s="568" t="n">
        <v>0</v>
      </c>
      <c r="I356" s="569" t="n">
        <v>0</v>
      </c>
    </row>
    <row customHeight="1" ht="12.75" r="357" s="349">
      <c r="B357" s="348" t="n"/>
      <c r="C357" s="441" t="n"/>
      <c r="D357" s="439">
        <f>$D$13</f>
        <v/>
      </c>
      <c r="E357" s="539">
        <f>SUM(F357:G357)</f>
        <v/>
      </c>
      <c r="F357" s="539" t="n">
        <v>164.7</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v>0</v>
      </c>
      <c r="F12" s="580" t="n">
        <v>0</v>
      </c>
      <c r="G12" s="580" t="n">
        <v>0</v>
      </c>
      <c r="H12" s="348" t="n"/>
      <c r="I12" s="348" t="n"/>
    </row>
    <row customHeight="1" ht="12.75" r="13" s="349">
      <c r="B13" s="348" t="n"/>
      <c r="C13" s="441" t="n"/>
      <c r="D13" s="439">
        <f>"year "&amp;(AktJahr-1)</f>
        <v/>
      </c>
      <c r="E13" s="581" t="n">
        <v>0</v>
      </c>
      <c r="F13" s="582" t="n">
        <v>0</v>
      </c>
      <c r="G13" s="582" t="n">
        <v>0</v>
      </c>
      <c r="H13" s="348" t="n"/>
      <c r="I13" s="348" t="n"/>
    </row>
    <row customHeight="1" ht="12.75" r="14" s="349">
      <c r="B14" s="361" t="inlineStr">
        <is>
          <t>DE</t>
        </is>
      </c>
      <c r="C14" s="488" t="inlineStr">
        <is>
          <t>Germany</t>
        </is>
      </c>
      <c r="D14" s="489">
        <f>$D$12</f>
        <v/>
      </c>
      <c r="E14" s="579" t="n">
        <v>0</v>
      </c>
      <c r="F14" s="583" t="n">
        <v>0</v>
      </c>
      <c r="G14" s="583" t="n">
        <v>0</v>
      </c>
      <c r="H14" s="348" t="n"/>
      <c r="I14" s="348" t="n"/>
    </row>
    <row customHeight="1" ht="12.8" r="15" s="349">
      <c r="B15" s="348" t="n"/>
      <c r="C15" s="441" t="n"/>
      <c r="D15" s="439">
        <f>$D$13</f>
        <v/>
      </c>
      <c r="E15" s="581" t="n">
        <v>0</v>
      </c>
      <c r="F15" s="583" t="n">
        <v>0</v>
      </c>
      <c r="G15" s="583" t="n">
        <v>0</v>
      </c>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15205.85779</v>
      </c>
      <c r="F13" s="490" t="n">
        <v>0</v>
      </c>
      <c r="G13" s="490" t="n">
        <v>3934.621</v>
      </c>
      <c r="H13" s="490" t="n">
        <v>0</v>
      </c>
      <c r="I13" s="535" t="n">
        <v>10339.497237</v>
      </c>
    </row>
    <row customHeight="1" ht="12.8" r="14" s="349">
      <c r="B14" s="604" t="n"/>
      <c r="C14" s="439" t="n"/>
      <c r="D14" s="439">
        <f>"Jahr "&amp;(AktJahr-1)</f>
        <v/>
      </c>
      <c r="E14" s="536" t="n">
        <v>12105.9512712</v>
      </c>
      <c r="F14" s="539" t="n">
        <v>0</v>
      </c>
      <c r="G14" s="539" t="n">
        <v>2740.45</v>
      </c>
      <c r="H14" s="539" t="n">
        <v>175.2</v>
      </c>
      <c r="I14" s="541" t="n">
        <v>9365.501271200001</v>
      </c>
    </row>
    <row customHeight="1" ht="12.8" r="15" s="349">
      <c r="B15" s="604" t="inlineStr">
        <is>
          <t>DE</t>
        </is>
      </c>
      <c r="C15" s="488" t="inlineStr">
        <is>
          <t>Germany</t>
        </is>
      </c>
      <c r="D15" s="489">
        <f>$D$13</f>
        <v/>
      </c>
      <c r="E15" s="531" t="n">
        <v>12111.488034</v>
      </c>
      <c r="F15" s="490" t="n">
        <v>0</v>
      </c>
      <c r="G15" s="490" t="n">
        <v>3853.621</v>
      </c>
      <c r="H15" s="490" t="n">
        <v>0</v>
      </c>
      <c r="I15" s="535" t="n">
        <v>7797.867034</v>
      </c>
    </row>
    <row customHeight="1" ht="12.8" r="16" s="349">
      <c r="B16" s="604" t="n"/>
      <c r="C16" s="439" t="n"/>
      <c r="D16" s="439">
        <f>$D$14</f>
        <v/>
      </c>
      <c r="E16" s="536" t="n">
        <v>9345.429033500001</v>
      </c>
      <c r="F16" s="539" t="n">
        <v>0</v>
      </c>
      <c r="G16" s="539" t="n">
        <v>2330.12</v>
      </c>
      <c r="H16" s="539" t="n">
        <v>0</v>
      </c>
      <c r="I16" s="541" t="n">
        <v>7015.3090335</v>
      </c>
    </row>
    <row customHeight="1" ht="12.8" r="17" s="349">
      <c r="B17" s="605" t="inlineStr">
        <is>
          <t>AT</t>
        </is>
      </c>
      <c r="C17" s="488" t="inlineStr">
        <is>
          <t>Austria</t>
        </is>
      </c>
      <c r="D17" s="489">
        <f>$D$13</f>
        <v/>
      </c>
      <c r="E17" s="531" t="n">
        <v>250.988</v>
      </c>
      <c r="F17" s="490" t="n">
        <v>0</v>
      </c>
      <c r="G17" s="490" t="n">
        <v>0</v>
      </c>
      <c r="H17" s="490" t="n">
        <v>0</v>
      </c>
      <c r="I17" s="535" t="n">
        <v>250.988</v>
      </c>
    </row>
    <row customHeight="1" ht="12.8" r="18" s="349">
      <c r="B18" s="604" t="n"/>
      <c r="C18" s="439" t="n"/>
      <c r="D18" s="439">
        <f>$D$14</f>
        <v/>
      </c>
      <c r="E18" s="536" t="n">
        <v>106.414</v>
      </c>
      <c r="F18" s="539" t="n">
        <v>0</v>
      </c>
      <c r="G18" s="539" t="n">
        <v>0</v>
      </c>
      <c r="H18" s="539" t="n">
        <v>0</v>
      </c>
      <c r="I18" s="541" t="n">
        <v>106.414</v>
      </c>
    </row>
    <row customHeight="1" ht="12.8" r="19" s="349">
      <c r="B19" s="605" t="inlineStr">
        <is>
          <t>BE</t>
        </is>
      </c>
      <c r="C19" s="488" t="inlineStr">
        <is>
          <t>Belgium</t>
        </is>
      </c>
      <c r="D19" s="489">
        <f>$D$13</f>
        <v/>
      </c>
      <c r="E19" s="531" t="n">
        <v>83.5</v>
      </c>
      <c r="F19" s="490" t="n">
        <v>0</v>
      </c>
      <c r="G19" s="490" t="n">
        <v>20</v>
      </c>
      <c r="H19" s="490" t="n">
        <v>0</v>
      </c>
      <c r="I19" s="535" t="n">
        <v>63.5</v>
      </c>
    </row>
    <row customHeight="1" ht="12.8" r="20" s="349">
      <c r="B20" s="604" t="n"/>
      <c r="C20" s="439" t="n"/>
      <c r="D20" s="439">
        <f>$D$14</f>
        <v/>
      </c>
      <c r="E20" s="536" t="n">
        <v>103</v>
      </c>
      <c r="F20" s="539" t="n">
        <v>0</v>
      </c>
      <c r="G20" s="539" t="n">
        <v>0</v>
      </c>
      <c r="H20" s="539" t="n">
        <v>0</v>
      </c>
      <c r="I20" s="541" t="n">
        <v>103</v>
      </c>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v>129.885</v>
      </c>
      <c r="F22" s="539" t="n">
        <v>0</v>
      </c>
      <c r="G22" s="539" t="n">
        <v>0</v>
      </c>
      <c r="H22" s="539" t="n">
        <v>0</v>
      </c>
      <c r="I22" s="541" t="n">
        <v>129.885</v>
      </c>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v>2</v>
      </c>
      <c r="F29" s="490" t="n">
        <v>0</v>
      </c>
      <c r="G29" s="490" t="n">
        <v>0</v>
      </c>
      <c r="H29" s="490" t="n">
        <v>0</v>
      </c>
      <c r="I29" s="535" t="n">
        <v>2</v>
      </c>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v>125</v>
      </c>
      <c r="F31" s="490" t="n">
        <v>0</v>
      </c>
      <c r="G31" s="490" t="n">
        <v>25</v>
      </c>
      <c r="H31" s="490" t="n">
        <v>0</v>
      </c>
      <c r="I31" s="535" t="n">
        <v>100</v>
      </c>
    </row>
    <row customHeight="1" ht="12.8" r="32" s="349">
      <c r="B32" s="604" t="n"/>
      <c r="C32" s="439" t="n"/>
      <c r="D32" s="439">
        <f>$D$14</f>
        <v/>
      </c>
      <c r="E32" s="536" t="n">
        <v>100</v>
      </c>
      <c r="F32" s="539" t="n">
        <v>0</v>
      </c>
      <c r="G32" s="539" t="n">
        <v>0</v>
      </c>
      <c r="H32" s="539" t="n">
        <v>0</v>
      </c>
      <c r="I32" s="541" t="n">
        <v>100</v>
      </c>
    </row>
    <row customHeight="1" ht="12.8" r="33" s="349">
      <c r="B33" s="604" t="inlineStr">
        <is>
          <t>FR</t>
        </is>
      </c>
      <c r="C33" s="488" t="inlineStr">
        <is>
          <t>France</t>
        </is>
      </c>
      <c r="D33" s="489">
        <f>$D$13</f>
        <v/>
      </c>
      <c r="E33" s="531" t="n">
        <v>274</v>
      </c>
      <c r="F33" s="490" t="n">
        <v>0</v>
      </c>
      <c r="G33" s="490" t="n">
        <v>0</v>
      </c>
      <c r="H33" s="490" t="n">
        <v>0</v>
      </c>
      <c r="I33" s="535" t="n">
        <v>274</v>
      </c>
    </row>
    <row customHeight="1" ht="12.8" r="34" s="349">
      <c r="B34" s="604" t="n"/>
      <c r="C34" s="439" t="n"/>
      <c r="D34" s="439">
        <f>$D$14</f>
        <v/>
      </c>
      <c r="E34" s="536" t="n">
        <v>120</v>
      </c>
      <c r="F34" s="539" t="n">
        <v>0</v>
      </c>
      <c r="G34" s="539" t="n">
        <v>0</v>
      </c>
      <c r="H34" s="539" t="n">
        <v>0</v>
      </c>
      <c r="I34" s="541" t="n">
        <v>120</v>
      </c>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v>40</v>
      </c>
      <c r="F41" s="490" t="n">
        <v>0</v>
      </c>
      <c r="G41" s="490" t="n">
        <v>0</v>
      </c>
      <c r="H41" s="490" t="n">
        <v>0</v>
      </c>
      <c r="I41" s="535" t="n">
        <v>40</v>
      </c>
    </row>
    <row customHeight="1" ht="12.8" r="42" s="349">
      <c r="B42" s="604" t="n"/>
      <c r="C42" s="439" t="n"/>
      <c r="D42" s="439">
        <f>$D$14</f>
        <v/>
      </c>
      <c r="E42" s="536" t="n">
        <v>40</v>
      </c>
      <c r="F42" s="539" t="n">
        <v>0</v>
      </c>
      <c r="G42" s="539" t="n">
        <v>0</v>
      </c>
      <c r="H42" s="539" t="n">
        <v>0</v>
      </c>
      <c r="I42" s="541" t="n">
        <v>40</v>
      </c>
    </row>
    <row customHeight="1" ht="12.8" r="43" s="349">
      <c r="B43" s="604" t="inlineStr">
        <is>
          <t>IT</t>
        </is>
      </c>
      <c r="C43" s="488" t="inlineStr">
        <is>
          <t>Italy</t>
        </is>
      </c>
      <c r="D43" s="489">
        <f>$D$13</f>
        <v/>
      </c>
      <c r="E43" s="531" t="n">
        <v>466.896658</v>
      </c>
      <c r="F43" s="490" t="n">
        <v>0</v>
      </c>
      <c r="G43" s="490" t="n">
        <v>0</v>
      </c>
      <c r="H43" s="490" t="n">
        <v>0</v>
      </c>
      <c r="I43" s="535" t="n">
        <v>466.896658</v>
      </c>
    </row>
    <row customHeight="1" ht="12.8" r="44" s="349">
      <c r="B44" s="604" t="n"/>
      <c r="C44" s="439" t="n"/>
      <c r="D44" s="439">
        <f>$D$14</f>
        <v/>
      </c>
      <c r="E44" s="536" t="n">
        <v>448.281693</v>
      </c>
      <c r="F44" s="539" t="n">
        <v>0</v>
      </c>
      <c r="G44" s="539" t="n">
        <v>15</v>
      </c>
      <c r="H44" s="539" t="n">
        <v>15</v>
      </c>
      <c r="I44" s="541" t="n">
        <v>433.281693</v>
      </c>
    </row>
    <row customHeight="1" ht="12.8" r="45" s="349">
      <c r="B45" s="604" t="inlineStr">
        <is>
          <t>LV</t>
        </is>
      </c>
      <c r="C45" s="488" t="inlineStr">
        <is>
          <t>Latvia</t>
        </is>
      </c>
      <c r="D45" s="489">
        <f>$D$13</f>
        <v/>
      </c>
      <c r="E45" s="531" t="n">
        <v>1</v>
      </c>
      <c r="F45" s="490" t="n">
        <v>0</v>
      </c>
      <c r="G45" s="490" t="n">
        <v>0</v>
      </c>
      <c r="H45" s="490" t="n">
        <v>0</v>
      </c>
      <c r="I45" s="535" t="n">
        <v>1</v>
      </c>
    </row>
    <row customHeight="1" ht="12.8" r="46" s="349">
      <c r="B46" s="604" t="n"/>
      <c r="C46" s="439" t="n"/>
      <c r="D46" s="439">
        <f>$D$14</f>
        <v/>
      </c>
      <c r="E46" s="536" t="n">
        <v>1</v>
      </c>
      <c r="F46" s="539" t="n">
        <v>0</v>
      </c>
      <c r="G46" s="539" t="n">
        <v>0</v>
      </c>
      <c r="H46" s="539" t="n">
        <v>0</v>
      </c>
      <c r="I46" s="541" t="n">
        <v>1</v>
      </c>
    </row>
    <row customHeight="1" ht="12.8" r="47" s="349">
      <c r="B47" s="604" t="inlineStr">
        <is>
          <t>LT</t>
        </is>
      </c>
      <c r="C47" s="488" t="inlineStr">
        <is>
          <t>Lithuania</t>
        </is>
      </c>
      <c r="D47" s="489">
        <f>$D$13</f>
        <v/>
      </c>
      <c r="E47" s="531" t="n">
        <v>1</v>
      </c>
      <c r="F47" s="490" t="n">
        <v>0</v>
      </c>
      <c r="G47" s="490" t="n">
        <v>0</v>
      </c>
      <c r="H47" s="490" t="n">
        <v>0</v>
      </c>
      <c r="I47" s="535" t="n">
        <v>1</v>
      </c>
    </row>
    <row customHeight="1" ht="12.8" r="48" s="349">
      <c r="B48" s="604" t="n"/>
      <c r="C48" s="439" t="n"/>
      <c r="D48" s="439">
        <f>$D$14</f>
        <v/>
      </c>
      <c r="E48" s="536" t="n">
        <v>1</v>
      </c>
      <c r="F48" s="539" t="n">
        <v>0</v>
      </c>
      <c r="G48" s="539" t="n">
        <v>0</v>
      </c>
      <c r="H48" s="539" t="n">
        <v>0</v>
      </c>
      <c r="I48" s="541" t="n">
        <v>1</v>
      </c>
    </row>
    <row customHeight="1" ht="12.8" r="49" s="349">
      <c r="B49" s="604" t="inlineStr">
        <is>
          <t>LU</t>
        </is>
      </c>
      <c r="C49" s="488" t="inlineStr">
        <is>
          <t>Luxembourg</t>
        </is>
      </c>
      <c r="D49" s="489">
        <f>$D$13</f>
        <v/>
      </c>
      <c r="E49" s="531" t="n">
        <v>241.2</v>
      </c>
      <c r="F49" s="490" t="n">
        <v>0</v>
      </c>
      <c r="G49" s="490" t="n">
        <v>36</v>
      </c>
      <c r="H49" s="490" t="n">
        <v>0</v>
      </c>
      <c r="I49" s="535" t="n">
        <v>205.2</v>
      </c>
    </row>
    <row customHeight="1" ht="12.8" r="50" s="349">
      <c r="B50" s="604" t="n"/>
      <c r="C50" s="439" t="n"/>
      <c r="D50" s="439">
        <f>$D$14</f>
        <v/>
      </c>
      <c r="E50" s="536" t="n">
        <v>100.566</v>
      </c>
      <c r="F50" s="539" t="n">
        <v>0</v>
      </c>
      <c r="G50" s="539" t="n">
        <v>35</v>
      </c>
      <c r="H50" s="539" t="n">
        <v>0</v>
      </c>
      <c r="I50" s="541" t="n">
        <v>65.566</v>
      </c>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v>75</v>
      </c>
      <c r="F53" s="490" t="n">
        <v>0</v>
      </c>
      <c r="G53" s="490" t="n">
        <v>0</v>
      </c>
      <c r="H53" s="490" t="n">
        <v>0</v>
      </c>
      <c r="I53" s="535" t="n">
        <v>75</v>
      </c>
    </row>
    <row customHeight="1" ht="12.8" r="54" s="349">
      <c r="B54" s="604" t="n"/>
      <c r="C54" s="439" t="n"/>
      <c r="D54" s="439">
        <f>$D$14</f>
        <v/>
      </c>
      <c r="E54" s="536" t="n">
        <v>185</v>
      </c>
      <c r="F54" s="539" t="n">
        <v>0</v>
      </c>
      <c r="G54" s="539" t="n">
        <v>25</v>
      </c>
      <c r="H54" s="539" t="n">
        <v>0</v>
      </c>
      <c r="I54" s="541" t="n">
        <v>160</v>
      </c>
    </row>
    <row customHeight="1" ht="12.8" r="55" s="349">
      <c r="B55" s="604" t="inlineStr">
        <is>
          <t>PL</t>
        </is>
      </c>
      <c r="C55" s="488" t="inlineStr">
        <is>
          <t>Poland</t>
        </is>
      </c>
      <c r="D55" s="489">
        <f>$D$13</f>
        <v/>
      </c>
      <c r="E55" s="531" t="n">
        <v>60</v>
      </c>
      <c r="F55" s="490" t="n">
        <v>0</v>
      </c>
      <c r="G55" s="490" t="n">
        <v>0</v>
      </c>
      <c r="H55" s="490" t="n">
        <v>0</v>
      </c>
      <c r="I55" s="535" t="n">
        <v>60</v>
      </c>
    </row>
    <row customHeight="1" ht="12.8" r="56" s="349">
      <c r="B56" s="604" t="n"/>
      <c r="C56" s="439" t="n"/>
      <c r="D56" s="439">
        <f>$D$14</f>
        <v/>
      </c>
      <c r="E56" s="536" t="n">
        <v>110</v>
      </c>
      <c r="F56" s="539" t="n">
        <v>0</v>
      </c>
      <c r="G56" s="539" t="n">
        <v>0</v>
      </c>
      <c r="H56" s="539" t="n">
        <v>0</v>
      </c>
      <c r="I56" s="541" t="n">
        <v>110</v>
      </c>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v>2</v>
      </c>
      <c r="F63" s="490" t="n">
        <v>0</v>
      </c>
      <c r="G63" s="490" t="n">
        <v>0</v>
      </c>
      <c r="H63" s="490" t="n">
        <v>0</v>
      </c>
      <c r="I63" s="535" t="n">
        <v>2</v>
      </c>
    </row>
    <row customHeight="1" ht="12.8" r="64" s="349">
      <c r="B64" s="604" t="n"/>
      <c r="C64" s="439" t="n"/>
      <c r="D64" s="439">
        <f>$D$14</f>
        <v/>
      </c>
      <c r="E64" s="536" t="n">
        <v>12</v>
      </c>
      <c r="F64" s="539" t="n">
        <v>0</v>
      </c>
      <c r="G64" s="539" t="n">
        <v>0</v>
      </c>
      <c r="H64" s="539" t="n">
        <v>0</v>
      </c>
      <c r="I64" s="541" t="n">
        <v>12</v>
      </c>
    </row>
    <row customHeight="1" ht="12.8" r="65" s="349">
      <c r="B65" s="604" t="inlineStr">
        <is>
          <t>ES</t>
        </is>
      </c>
      <c r="C65" s="488" t="inlineStr">
        <is>
          <t>Spain</t>
        </is>
      </c>
      <c r="D65" s="489">
        <f>$D$13</f>
        <v/>
      </c>
      <c r="E65" s="531" t="n">
        <v>316.045545</v>
      </c>
      <c r="F65" s="490" t="n">
        <v>0</v>
      </c>
      <c r="G65" s="490" t="n">
        <v>0</v>
      </c>
      <c r="H65" s="490" t="n">
        <v>0</v>
      </c>
      <c r="I65" s="535" t="n">
        <v>316.045545</v>
      </c>
    </row>
    <row customHeight="1" ht="12.8" r="66" s="349">
      <c r="B66" s="604" t="n"/>
      <c r="C66" s="439" t="n"/>
      <c r="D66" s="439">
        <f>$D$14</f>
        <v/>
      </c>
      <c r="E66" s="536" t="n">
        <v>195.0455447</v>
      </c>
      <c r="F66" s="539" t="n">
        <v>0</v>
      </c>
      <c r="G66" s="539" t="n">
        <v>0</v>
      </c>
      <c r="H66" s="539" t="n">
        <v>0</v>
      </c>
      <c r="I66" s="541" t="n">
        <v>195.0455447</v>
      </c>
    </row>
    <row customHeight="1" ht="12.8" r="67" s="349">
      <c r="B67" s="604" t="inlineStr">
        <is>
          <t>SE</t>
        </is>
      </c>
      <c r="C67" s="488" t="inlineStr">
        <is>
          <t>Sweden</t>
        </is>
      </c>
      <c r="D67" s="489">
        <f>$D$13</f>
        <v/>
      </c>
      <c r="E67" s="531" t="n">
        <v>55</v>
      </c>
      <c r="F67" s="490" t="n">
        <v>0</v>
      </c>
      <c r="G67" s="490" t="n">
        <v>0</v>
      </c>
      <c r="H67" s="490" t="n">
        <v>0</v>
      </c>
      <c r="I67" s="535" t="n">
        <v>55</v>
      </c>
    </row>
    <row customHeight="1" ht="12.8" r="68" s="349">
      <c r="B68" s="604" t="n"/>
      <c r="C68" s="439" t="n"/>
      <c r="D68" s="439">
        <f>$D$14</f>
        <v/>
      </c>
      <c r="E68" s="536" t="n">
        <v>55</v>
      </c>
      <c r="F68" s="539" t="n">
        <v>0</v>
      </c>
      <c r="G68" s="539" t="n">
        <v>0</v>
      </c>
      <c r="H68" s="539" t="n">
        <v>0</v>
      </c>
      <c r="I68" s="541" t="n">
        <v>55</v>
      </c>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v>49</v>
      </c>
      <c r="F70" s="539" t="n">
        <v>0</v>
      </c>
      <c r="G70" s="539" t="n">
        <v>49</v>
      </c>
      <c r="H70" s="539" t="n">
        <v>0</v>
      </c>
      <c r="I70" s="541" t="n">
        <v>0</v>
      </c>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v>149</v>
      </c>
      <c r="F73" s="490" t="n">
        <v>0</v>
      </c>
      <c r="G73" s="490" t="n">
        <v>0</v>
      </c>
      <c r="H73" s="490" t="n">
        <v>0</v>
      </c>
      <c r="I73" s="535" t="n">
        <v>149</v>
      </c>
    </row>
    <row customHeight="1" ht="12.8" r="74" s="349">
      <c r="B74" s="604" t="n"/>
      <c r="C74" s="439" t="n"/>
      <c r="D74" s="439">
        <f>$D$14</f>
        <v/>
      </c>
      <c r="E74" s="536" t="n">
        <v>149</v>
      </c>
      <c r="F74" s="539" t="n">
        <v>0</v>
      </c>
      <c r="G74" s="539" t="n">
        <v>0</v>
      </c>
      <c r="H74" s="539" t="n">
        <v>0</v>
      </c>
      <c r="I74" s="541" t="n">
        <v>149</v>
      </c>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v>471.739553</v>
      </c>
      <c r="F79" s="490" t="n">
        <v>0</v>
      </c>
      <c r="G79" s="490" t="n">
        <v>0</v>
      </c>
      <c r="H79" s="490" t="n">
        <v>0</v>
      </c>
      <c r="I79" s="535" t="n">
        <v>0</v>
      </c>
    </row>
    <row customHeight="1" ht="12.8" r="80" s="349">
      <c r="B80" s="604" t="n"/>
      <c r="C80" s="439" t="n"/>
      <c r="D80" s="439">
        <f>$D$14</f>
        <v/>
      </c>
      <c r="E80" s="536" t="n">
        <v>126.13</v>
      </c>
      <c r="F80" s="539" t="n">
        <v>0</v>
      </c>
      <c r="G80" s="539" t="n">
        <v>126.13</v>
      </c>
      <c r="H80" s="539" t="n">
        <v>0</v>
      </c>
      <c r="I80" s="541" t="n">
        <v>0</v>
      </c>
    </row>
    <row customHeight="1" ht="12.8" r="81" s="349">
      <c r="B81" s="604" t="inlineStr">
        <is>
          <t>US</t>
        </is>
      </c>
      <c r="C81" s="488" t="inlineStr">
        <is>
          <t>USA</t>
        </is>
      </c>
      <c r="D81" s="489">
        <f>$D$13</f>
        <v/>
      </c>
      <c r="E81" s="531" t="n">
        <v>45</v>
      </c>
      <c r="F81" s="490" t="n">
        <v>0</v>
      </c>
      <c r="G81" s="490" t="n">
        <v>0</v>
      </c>
      <c r="H81" s="490" t="n">
        <v>0</v>
      </c>
      <c r="I81" s="535" t="n">
        <v>45</v>
      </c>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435</v>
      </c>
      <c r="F85" s="490" t="n">
        <v>0</v>
      </c>
      <c r="G85" s="490" t="n">
        <v>0</v>
      </c>
      <c r="H85" s="490" t="n">
        <v>0</v>
      </c>
      <c r="I85" s="535" t="n">
        <v>435</v>
      </c>
    </row>
    <row customHeight="1" ht="12.8" r="86" s="349">
      <c r="B86" s="604" t="n"/>
      <c r="C86" s="439" t="n"/>
      <c r="D86" s="439">
        <f>$D$14</f>
        <v/>
      </c>
      <c r="E86" s="536" t="n">
        <v>684.2</v>
      </c>
      <c r="F86" s="539" t="n">
        <v>0</v>
      </c>
      <c r="G86" s="539" t="n">
        <v>115.2</v>
      </c>
      <c r="H86" s="539" t="n">
        <v>115.2</v>
      </c>
      <c r="I86" s="541" t="n">
        <v>569</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v>45</v>
      </c>
      <c r="F88" s="545" t="n">
        <v>0</v>
      </c>
      <c r="G88" s="545" t="n">
        <v>45</v>
      </c>
      <c r="H88" s="545" t="n">
        <v>45</v>
      </c>
      <c r="I88" s="547" t="n">
        <v>0</v>
      </c>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2018-03-27T12:34:05Z</dcterms:modified>
  <cp:lastModifiedBy>Michel Buse</cp:lastModifiedBy>
  <cp:revision>12</cp:revision>
  <cp:lastPrinted>2015-06-07T12:17:25Z</cp:lastPrinted>
</cp:coreProperties>
</file>