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476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Landesbank Hessen-Thüringen (Helaba)</t>
        </is>
      </c>
      <c r="H2" s="4" t="n"/>
      <c r="I2" s="4" t="n"/>
    </row>
    <row r="3" ht="15" customHeight="1" s="430">
      <c r="G3" s="5" t="inlineStr">
        <is>
          <t>Neue Mainzer Straße 52 - 58</t>
        </is>
      </c>
      <c r="H3" s="6" t="n"/>
      <c r="I3" s="6" t="n"/>
    </row>
    <row r="4" ht="15" customHeight="1" s="430">
      <c r="G4" s="5" t="inlineStr">
        <is>
          <t>60311 Frankfurt</t>
        </is>
      </c>
      <c r="H4" s="6" t="n"/>
      <c r="I4" s="6" t="n"/>
      <c r="J4" s="7" t="n"/>
    </row>
    <row r="5" ht="15" customHeight="1" s="430">
      <c r="G5" s="5" t="inlineStr">
        <is>
          <t>Telefon: +49 69 91 32 01</t>
        </is>
      </c>
      <c r="H5" s="6" t="n"/>
      <c r="I5" s="6" t="n"/>
      <c r="J5" s="7" t="n"/>
    </row>
    <row r="6" ht="15" customHeight="1" s="430">
      <c r="G6" s="5" t="inlineStr">
        <is>
          <t>Telefax: +49 69 29 15 17</t>
        </is>
      </c>
      <c r="H6" s="6" t="n"/>
      <c r="I6" s="6" t="n"/>
      <c r="J6" s="7" t="n"/>
    </row>
    <row r="7" ht="15" customHeight="1" s="430">
      <c r="G7" s="5" t="inlineStr">
        <is>
          <t>Internet: www.helaba.de</t>
        </is>
      </c>
      <c r="H7" s="6" t="n"/>
      <c r="I7" s="6" t="n"/>
    </row>
    <row r="8" ht="14.1" customFormat="1" customHeight="1" s="8">
      <c r="A8" s="9" t="n"/>
      <c r="G8" s="5" t="inlineStr">
        <is>
          <t>Internet: www.pfandbrief.de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9156</v>
      </c>
      <c r="E21" s="387" t="n">
        <v>11653.682574</v>
      </c>
      <c r="F21" s="386" t="n">
        <v>8963.504285000001</v>
      </c>
      <c r="G21" s="387" t="n">
        <v>11227.846075</v>
      </c>
      <c r="H21" s="386" t="n">
        <v>8790.033687000001</v>
      </c>
      <c r="I21" s="387" t="n">
        <v>10834.559974</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16480.489728078</v>
      </c>
      <c r="E23" s="391" t="n">
        <v>17544.347752</v>
      </c>
      <c r="F23" s="390" t="n">
        <v>16466.286409</v>
      </c>
      <c r="G23" s="391" t="n">
        <v>17192.615406</v>
      </c>
      <c r="H23" s="390" t="n">
        <v>15449.456256</v>
      </c>
      <c r="I23" s="391" t="n">
        <v>15428.168723</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364.111657</v>
      </c>
      <c r="E27" s="387" t="n">
        <v>463.859524</v>
      </c>
      <c r="F27" s="386" t="n">
        <v>179.270086</v>
      </c>
      <c r="G27" s="387" t="n">
        <v>452.989055</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6960.37807044</v>
      </c>
      <c r="E29" s="394" t="n">
        <v>5426.805654</v>
      </c>
      <c r="F29" s="393" t="n">
        <v>7323.512038</v>
      </c>
      <c r="G29" s="394" t="n">
        <v>5511.780276</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7324.489728078001</v>
      </c>
      <c r="E31" s="27" t="n">
        <v>5890.665178</v>
      </c>
      <c r="F31" s="26" t="n">
        <v>7502.782124111</v>
      </c>
      <c r="G31" s="27" t="n">
        <v>5964.769331</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20709.600547</v>
      </c>
      <c r="E37" s="387" t="n">
        <v>24879.041339</v>
      </c>
      <c r="F37" s="386" t="n">
        <v>20671.163923</v>
      </c>
      <c r="G37" s="387" t="n">
        <v>24268.965991</v>
      </c>
      <c r="H37" s="386" t="n">
        <v>19503.099015</v>
      </c>
      <c r="I37" s="387" t="n">
        <v>21771.229324</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32212.74299211</v>
      </c>
      <c r="E39" s="391" t="n">
        <v>31780.64484</v>
      </c>
      <c r="F39" s="390" t="n">
        <v>32990.159113</v>
      </c>
      <c r="G39" s="391" t="n">
        <v>31439.875478</v>
      </c>
      <c r="H39" s="390" t="n">
        <v>30551.519658</v>
      </c>
      <c r="I39" s="391" t="n">
        <v>26360.986969</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805.1663569999999</v>
      </c>
      <c r="E43" s="387" t="n">
        <v>968.811632</v>
      </c>
      <c r="F43" s="386" t="n">
        <v>413.423278</v>
      </c>
      <c r="G43" s="387" t="n">
        <v>977.252966</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10697.97608759</v>
      </c>
      <c r="E45" s="394" t="n">
        <v>5932.791869</v>
      </c>
      <c r="F45" s="393" t="n">
        <v>11905.571912</v>
      </c>
      <c r="G45" s="394" t="n">
        <v>6193.656521</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t="n">
        <v>11503.14244495</v>
      </c>
      <c r="E47" s="27" t="n">
        <v>6901.603501000001</v>
      </c>
      <c r="F47" s="26" t="n">
        <v>12318.995190399</v>
      </c>
      <c r="G47" s="27" t="n">
        <v>7170.909487</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0</v>
      </c>
      <c r="F13" s="83" t="n">
        <v>0</v>
      </c>
      <c r="G13" s="121" t="n">
        <v>0</v>
      </c>
      <c r="H13" s="83" t="n">
        <v>0</v>
      </c>
      <c r="I13" s="121" t="n">
        <v>0</v>
      </c>
      <c r="J13" s="83" t="n">
        <v>0</v>
      </c>
      <c r="K13" s="262" t="n">
        <v>0</v>
      </c>
    </row>
    <row r="14" ht="12.75" customHeight="1" s="430">
      <c r="B14" s="149" t="n"/>
      <c r="C14" s="54" t="n"/>
      <c r="D14" s="54">
        <f>"year "&amp;(AktJahr-1)</f>
        <v/>
      </c>
      <c r="E14" s="263" t="n">
        <v>0</v>
      </c>
      <c r="F14" s="124" t="n">
        <v>0</v>
      </c>
      <c r="G14" s="127" t="n">
        <v>0</v>
      </c>
      <c r="H14" s="124" t="n">
        <v>0</v>
      </c>
      <c r="I14" s="127" t="n">
        <v>0</v>
      </c>
      <c r="J14" s="124" t="n">
        <v>0</v>
      </c>
      <c r="K14" s="264" t="n">
        <v>0</v>
      </c>
    </row>
    <row r="15" ht="12.75" customHeight="1" s="430">
      <c r="B15" s="149" t="inlineStr">
        <is>
          <t>DE</t>
        </is>
      </c>
      <c r="C15" s="81" t="inlineStr">
        <is>
          <t>Germany</t>
        </is>
      </c>
      <c r="D15" s="82">
        <f>$D$13</f>
        <v/>
      </c>
      <c r="E15" s="261" t="n">
        <v>0</v>
      </c>
      <c r="F15" s="83" t="n">
        <v>0</v>
      </c>
      <c r="G15" s="121" t="n">
        <v>0</v>
      </c>
      <c r="H15" s="83" t="n">
        <v>0</v>
      </c>
      <c r="I15" s="121" t="n">
        <v>0</v>
      </c>
      <c r="J15" s="83" t="n">
        <v>0</v>
      </c>
      <c r="K15" s="262" t="n">
        <v>0</v>
      </c>
    </row>
    <row r="16" ht="12.75" customHeight="1" s="430">
      <c r="B16" s="149" t="n"/>
      <c r="C16" s="54" t="n"/>
      <c r="D16" s="54">
        <f>$D$14</f>
        <v/>
      </c>
      <c r="E16" s="263" t="n">
        <v>0</v>
      </c>
      <c r="F16" s="124" t="n">
        <v>0</v>
      </c>
      <c r="G16" s="127" t="n">
        <v>0</v>
      </c>
      <c r="H16" s="124" t="n">
        <v>0</v>
      </c>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9156</v>
      </c>
      <c r="E9" s="219" t="n">
        <v>11653.682574</v>
      </c>
    </row>
    <row r="10" ht="21.75" customFormat="1" customHeight="1" s="161" thickBot="1">
      <c r="A10" s="162" t="n">
        <v>0</v>
      </c>
      <c r="B10" s="243" t="inlineStr">
        <is>
          <t xml:space="preserve">thereof percentage share of fixed-rate Pfandbriefe
section 28 para. 1 no. 13 </t>
        </is>
      </c>
      <c r="C10" s="163" t="inlineStr">
        <is>
          <t>%</t>
        </is>
      </c>
      <c r="D10" s="164" t="n">
        <v>78.56</v>
      </c>
      <c r="E10" s="206" t="n">
        <v>70.58</v>
      </c>
    </row>
    <row r="11" ht="13.5" customHeight="1" s="430" thickBot="1">
      <c r="A11" s="214" t="n">
        <v>0</v>
      </c>
      <c r="B11" s="202" t="n"/>
      <c r="C11" s="21" t="n"/>
      <c r="D11" s="21" t="n"/>
      <c r="E11" s="207" t="n"/>
    </row>
    <row r="12">
      <c r="A12" s="214" t="n">
        <v>0</v>
      </c>
      <c r="B12" s="241" t="inlineStr">
        <is>
          <t>Cover Pool</t>
        </is>
      </c>
      <c r="C12" s="244" t="inlineStr">
        <is>
          <t>(€ mn.)</t>
        </is>
      </c>
      <c r="D12" s="204" t="n">
        <v>16480.489728078</v>
      </c>
      <c r="E12" s="205" t="n">
        <v>17544.347752</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72.65000000000001</v>
      </c>
      <c r="E18" s="209" t="n">
        <v>68.37</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1.394254</v>
      </c>
      <c r="E20" s="209" t="n">
        <v>1.752878</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201.929901</v>
      </c>
      <c r="E23" s="209" t="n">
        <v>224.723606</v>
      </c>
    </row>
    <row r="24">
      <c r="A24" s="214" t="n"/>
      <c r="B24" s="517" t="n"/>
      <c r="C24" s="168" t="inlineStr">
        <is>
          <t>HKD</t>
        </is>
      </c>
      <c r="D24" s="167" t="n">
        <v>0</v>
      </c>
      <c r="E24" s="209" t="n">
        <v>0</v>
      </c>
    </row>
    <row r="25">
      <c r="A25" s="214" t="n"/>
      <c r="B25" s="517" t="n"/>
      <c r="C25" s="168" t="inlineStr">
        <is>
          <t>JPY</t>
        </is>
      </c>
      <c r="D25" s="167" t="n">
        <v>479.138572</v>
      </c>
      <c r="E25" s="209" t="n">
        <v>515.574016</v>
      </c>
    </row>
    <row r="26">
      <c r="A26" s="214" t="n"/>
      <c r="B26" s="517" t="n"/>
      <c r="C26" s="168" t="inlineStr">
        <is>
          <t>NOK</t>
        </is>
      </c>
      <c r="D26" s="167" t="n">
        <v>21.773535</v>
      </c>
      <c r="E26" s="209" t="n">
        <v>83.383488</v>
      </c>
    </row>
    <row r="27">
      <c r="A27" s="214" t="n"/>
      <c r="B27" s="517" t="n"/>
      <c r="C27" s="168" t="inlineStr">
        <is>
          <t>SEK</t>
        </is>
      </c>
      <c r="D27" s="167" t="n">
        <v>174.379717</v>
      </c>
      <c r="E27" s="209" t="n">
        <v>187.645634</v>
      </c>
    </row>
    <row r="28">
      <c r="A28" s="214" t="n"/>
      <c r="B28" s="517" t="n"/>
      <c r="C28" s="168" t="inlineStr">
        <is>
          <t>USD</t>
        </is>
      </c>
      <c r="D28" s="167" t="n">
        <v>3351.008642</v>
      </c>
      <c r="E28" s="209" t="n">
        <v>3687.055431</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4.94</v>
      </c>
      <c r="E30" s="209" t="n">
        <v>4.55</v>
      </c>
    </row>
    <row r="31" ht="31.5" customHeight="1" s="430">
      <c r="A31" s="214" t="n">
        <v>0</v>
      </c>
      <c r="B31" s="169" t="inlineStr">
        <is>
          <t xml:space="preserve">average loan-to-value ratio, weighted using the mortgage lending value
section 28 para. 2 no. 3  </t>
        </is>
      </c>
      <c r="C31" s="168" t="inlineStr">
        <is>
          <t>%</t>
        </is>
      </c>
      <c r="D31" s="167" t="n">
        <v>58.99069859</v>
      </c>
      <c r="E31" s="209" t="n">
        <v>59.02</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905.4271679999999</v>
      </c>
      <c r="E35" s="209" t="n">
        <v>956.412698</v>
      </c>
    </row>
    <row r="36">
      <c r="A36" s="214" t="n"/>
      <c r="B36" s="236" t="inlineStr">
        <is>
          <t>Day on which the largest negative sum results</t>
        </is>
      </c>
      <c r="C36" s="166" t="inlineStr">
        <is>
          <t>Day (1-180)</t>
        </is>
      </c>
      <c r="D36" s="379" t="n">
        <v>39</v>
      </c>
      <c r="E36" s="380" t="n">
        <v>79</v>
      </c>
    </row>
    <row r="37" ht="21.75" customHeight="1" s="430" thickBot="1">
      <c r="A37" s="214" t="n">
        <v>1</v>
      </c>
      <c r="B37" s="170" t="inlineStr">
        <is>
          <t>Total amount of cover assets meeting the requirements of section 4 para 1a s. 3 Pfandbrief Act</t>
        </is>
      </c>
      <c r="C37" s="242" t="inlineStr">
        <is>
          <t>(€ mn.)</t>
        </is>
      </c>
      <c r="D37" s="211" t="n">
        <v>999.702182</v>
      </c>
      <c r="E37" s="212" t="n">
        <v>1185.094526</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20709.600547</v>
      </c>
      <c r="E9" s="219" t="n">
        <v>24879.041339</v>
      </c>
    </row>
    <row r="10" ht="21.75" customHeight="1" s="430" thickBot="1">
      <c r="A10" s="214" t="n">
        <v>1</v>
      </c>
      <c r="B10" s="243" t="inlineStr">
        <is>
          <t xml:space="preserve">thereof percentage share of fixed-rate Pfandbriefe
section 28 para. 1 no. 13 </t>
        </is>
      </c>
      <c r="C10" s="163" t="inlineStr">
        <is>
          <t>%</t>
        </is>
      </c>
      <c r="D10" s="164" t="n">
        <v>81.92</v>
      </c>
      <c r="E10" s="206" t="n">
        <v>68.12</v>
      </c>
    </row>
    <row r="11" ht="13.5" customHeight="1" s="430" thickBot="1">
      <c r="A11" s="214" t="n">
        <v>1</v>
      </c>
      <c r="B11" s="202" t="n"/>
      <c r="C11" s="21" t="n"/>
      <c r="D11" s="21" t="n"/>
      <c r="E11" s="207" t="n"/>
    </row>
    <row r="12">
      <c r="A12" s="214" t="n">
        <v>1</v>
      </c>
      <c r="B12" s="241" t="inlineStr">
        <is>
          <t>Cover Pool</t>
        </is>
      </c>
      <c r="C12" s="245" t="inlineStr">
        <is>
          <t>(€ mn.)</t>
        </is>
      </c>
      <c r="D12" s="218" t="n">
        <v>32212.74299211</v>
      </c>
      <c r="E12" s="219" t="n">
        <v>31780.64484</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v>0</v>
      </c>
    </row>
    <row r="16" ht="18" customHeight="1" s="430">
      <c r="A16" s="214" t="n"/>
      <c r="B16" s="238" t="inlineStr">
        <is>
          <t xml:space="preserve">thereof percentage share of fixed-rate cover assets
section 28 para. 1 no. 13 </t>
        </is>
      </c>
      <c r="C16" s="168" t="inlineStr">
        <is>
          <t>%</t>
        </is>
      </c>
      <c r="D16" s="167" t="n">
        <v>93.73999999999999</v>
      </c>
      <c r="E16" s="209" t="n">
        <v>93.92</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74.29276900000001</v>
      </c>
      <c r="E18" s="209" t="n">
        <v>101.811005</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0</v>
      </c>
      <c r="E21" s="209" t="n">
        <v>0</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407.108976</v>
      </c>
      <c r="E26" s="209" t="n">
        <v>294.850119</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0</v>
      </c>
      <c r="E30" s="209" t="n">
        <v>284.441293</v>
      </c>
    </row>
    <row r="31">
      <c r="A31" s="214" t="n"/>
      <c r="B31" s="236" t="inlineStr">
        <is>
          <t>Day on which the largest negative sum results</t>
        </is>
      </c>
      <c r="C31" s="166" t="inlineStr">
        <is>
          <t>Day (1-180)</t>
        </is>
      </c>
      <c r="D31" s="379" t="n">
        <v>0</v>
      </c>
      <c r="E31" s="380" t="n">
        <v>175</v>
      </c>
    </row>
    <row r="32" ht="21.75" customHeight="1" s="430" thickBot="1">
      <c r="A32" s="214" t="n"/>
      <c r="B32" s="170" t="inlineStr">
        <is>
          <t>Total amount of cover assets meeting the requirements of section 4 para 1a s. 3 Pfandbrief Act</t>
        </is>
      </c>
      <c r="C32" s="242" t="inlineStr">
        <is>
          <t>(€ mn.)</t>
        </is>
      </c>
      <c r="D32" s="211" t="n">
        <v>542.8091999999999</v>
      </c>
      <c r="E32" s="212" t="n">
        <v>584.316849</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76.5" customHeight="1" s="430" thickBot="1">
      <c r="B10" s="224" t="inlineStr">
        <is>
          <t>ISIN</t>
        </is>
      </c>
      <c r="C10" s="201" t="inlineStr">
        <is>
          <t>(Mio. €)</t>
        </is>
      </c>
      <c r="D10" s="521" t="inlineStr">
        <is>
          <t>DE000HLB4LY4, DE000HLB4YL4, DE000HLB4116, DE000HLB42M2, DE000HLB42Y7, DE000HLB43H0, DE000HLB43J6, DE000HLB7515, XS1767931477, XS1883355601, XS2001346480, XS2022037795, XS2106576494, XS2433126807, XS2446114600, XS2536375368, XS2589441943</t>
        </is>
      </c>
      <c r="E10" s="522" t="inlineStr">
        <is>
          <t>DE000HLB1J20, DE000HLB4J92, DE000HLB4LY4, DE000HLB4YL4, DE000HLB4116, DE000HLB42D1, DE000HLB42M2, DE000HLB42Y7, DE000HLB7515, DE000HLB78B9, XS1767931477, XS1793271716, XS1883355601, XS2001346480, XS2022037795, XS2106576494, XS2433126807, XS2446114600, XS2536375368</t>
        </is>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202.5" customHeight="1" s="430" thickBot="1">
      <c r="B15" s="224" t="inlineStr">
        <is>
          <t>ISIN</t>
        </is>
      </c>
      <c r="C15" s="201" t="inlineStr">
        <is>
          <t>(Mio. €)</t>
        </is>
      </c>
      <c r="D15" s="521" t="inlineStr">
        <is>
          <t>DE000A0ASMW9, DE000A0A3HE5, DE000A0A3HW7, DE000A0A3HZ0, DE000DXA0K24, DE000DXA0MG8, DE000DXA0PY4, DE000DXA0RA0, DE000DXA0TU4, DE000HLB0AN8, DE000HLB0AP3, DE000HLB0P56, DE000HLB1BZ8, DE000HLB1C27, DE000HLB1C43, DE000HLB1JX6, DE000HLB2LC4, DE000HLB2NE6, DE000HLB2YN4, DE000HLB4JM3, DE000HLB4J76, DE000HLB4J84, DE000HLB4U48, DE000HLB4U71, DE000HLB4VB1, DE000HLB4V96, DE000HLB4YE9, DE000HLB4Z68, DE000HLB40Y1, DE000HLB41D3, DE000HLB41M4, DE000HLB41Z6, DE000HLB42R1, DE000HLB42X9, DE000HLB4249, DE000HLB43N8, DE000WLB8ET1, DE0002677572, XS1548773982, XS1587900843, XS1793273092, XS1936186425, XS2056484889, XS2106579670, XS2433240764, XS2445172187, XS2461137189, XS2590759044, XS2673929944, XS2711420054</t>
        </is>
      </c>
      <c r="E15" s="522" t="inlineStr">
        <is>
          <t>DE000A0ASMW9, DE000A0A3HE5, DE000A0A3HW7, DE000A0A3HZ0, DE000DXA0K24, DE000DXA0MG8, DE000DXA0PY4, DE000DXA0RA0, DE000DXA0TU4, DE000HLB0AN8, DE000HLB0AP3, DE000HLB0P49, DE000HLB0P56, DE000HLB0P98, DE000HLB1BZ8, DE000HLB1C27, DE000HLB1C43, DE000HLB1JX6, DE000HLB2LC4, DE000HLB2NE6, DE000HLB2YN4, DE000HLB4JE0, DE000HLB4JK7, DE000HLB4JM3, DE000HLB4JN1, DE000HLB4J76, DE000HLB4J84, DE000HLB4U48, DE000HLB4U71, DE000HLB4VB1, DE000HLB4V96, DE000HLB4YE9, DE000HLB4Y69, DE000HLB4ZG1, DE000HLB4Z68, DE000HLB40Y1, DE000HLB41B7, DE000HLB41C5, DE000HLB41D3, DE000HLB41M4, DE000HLB41Z6, DE000HLB42Q3, DE000HLB42R1, DE000HLB42X9, DE000WLB8ET1, DE0002677572, XS0946693834, XS1548773982, XS1587900843, XS1793273092, XS1936186425, XS2056484889, XS2106579670, XS2433240764, XS2445172187, XS2461137189</t>
        </is>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01.02.2024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HLB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Landesbank Hessen-Thüringen (Helaba)</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d</t>
        </is>
      </c>
      <c r="D19" s="184" t="n"/>
      <c r="E19" s="184" t="n"/>
      <c r="F19" s="198" t="n"/>
      <c r="G19" s="184" t="n"/>
      <c r="H19" s="184" t="n"/>
      <c r="I19" s="184" t="n"/>
    </row>
    <row r="20" ht="15" customHeight="1" s="430">
      <c r="B20" s="179" t="inlineStr">
        <is>
          <t>KzRbwBerO</t>
        </is>
      </c>
      <c r="C20" s="190" t="inlineStr">
        <is>
          <t>d</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1048</v>
      </c>
      <c r="E11" s="44" t="n">
        <v>1683.403829</v>
      </c>
      <c r="F11" s="43" t="n">
        <v>1068.682574</v>
      </c>
      <c r="G11" s="44" t="n">
        <v>1178.251745</v>
      </c>
      <c r="I11" s="43" t="n">
        <v>0</v>
      </c>
      <c r="J11" s="44" t="n">
        <v>0</v>
      </c>
    </row>
    <row r="12" ht="12.75" customHeight="1" s="430">
      <c r="A12" s="17" t="n">
        <v>0</v>
      </c>
      <c r="B12" s="424" t="inlineStr">
        <is>
          <t>&gt; 0.5 years and &lt;= 1 year</t>
        </is>
      </c>
      <c r="C12" s="425" t="n"/>
      <c r="D12" s="43" t="n">
        <v>2800</v>
      </c>
      <c r="E12" s="44" t="n">
        <v>1424.748374</v>
      </c>
      <c r="F12" s="43" t="n">
        <v>15</v>
      </c>
      <c r="G12" s="44" t="n">
        <v>1690.000503</v>
      </c>
      <c r="I12" s="43" t="n">
        <v>0</v>
      </c>
      <c r="J12" s="44" t="n">
        <v>0</v>
      </c>
    </row>
    <row r="13" ht="12.75" customHeight="1" s="430">
      <c r="A13" s="17" t="n"/>
      <c r="B13" s="424" t="inlineStr">
        <is>
          <t>&gt; 1  year and &lt;= 1.5 years</t>
        </is>
      </c>
      <c r="C13" s="425" t="n"/>
      <c r="D13" s="43" t="n">
        <v>1250</v>
      </c>
      <c r="E13" s="44" t="n">
        <v>1685.947634</v>
      </c>
      <c r="F13" s="43" t="n">
        <v>2523</v>
      </c>
      <c r="G13" s="44" t="n">
        <v>1836.063523</v>
      </c>
      <c r="I13" s="43" t="n">
        <v>1048</v>
      </c>
      <c r="J13" s="44" t="n">
        <v>1068.682574</v>
      </c>
    </row>
    <row r="14" ht="12.75" customHeight="1" s="430">
      <c r="A14" s="17" t="n">
        <v>0</v>
      </c>
      <c r="B14" s="424" t="inlineStr">
        <is>
          <t>&gt; 1.5 years and &lt;= 2 years</t>
        </is>
      </c>
      <c r="C14" s="424" t="n"/>
      <c r="D14" s="45" t="n">
        <v>1010</v>
      </c>
      <c r="E14" s="213" t="n">
        <v>1287.24321</v>
      </c>
      <c r="F14" s="45" t="n">
        <v>2800</v>
      </c>
      <c r="G14" s="213" t="n">
        <v>1164.065245</v>
      </c>
      <c r="I14" s="43" t="n">
        <v>2800</v>
      </c>
      <c r="J14" s="44" t="n">
        <v>15</v>
      </c>
    </row>
    <row r="15" ht="12.75" customHeight="1" s="430">
      <c r="A15" s="17" t="n">
        <v>0</v>
      </c>
      <c r="B15" s="424" t="inlineStr">
        <is>
          <t>&gt; 2 years and &lt;= 3 years</t>
        </is>
      </c>
      <c r="C15" s="424" t="n"/>
      <c r="D15" s="45" t="n">
        <v>1542</v>
      </c>
      <c r="E15" s="213" t="n">
        <v>2564.445404</v>
      </c>
      <c r="F15" s="45" t="n">
        <v>2260</v>
      </c>
      <c r="G15" s="213" t="n">
        <v>2685.766861</v>
      </c>
      <c r="I15" s="43" t="n">
        <v>2260</v>
      </c>
      <c r="J15" s="44" t="n">
        <v>5323</v>
      </c>
    </row>
    <row r="16" ht="12.75" customHeight="1" s="430">
      <c r="A16" s="17" t="n">
        <v>0</v>
      </c>
      <c r="B16" s="424" t="inlineStr">
        <is>
          <t>&gt; 3 years and &lt;= 4 years</t>
        </is>
      </c>
      <c r="C16" s="424" t="n"/>
      <c r="D16" s="45" t="n">
        <v>1335</v>
      </c>
      <c r="E16" s="213" t="n">
        <v>2270.288987</v>
      </c>
      <c r="F16" s="45" t="n">
        <v>1542</v>
      </c>
      <c r="G16" s="213" t="n">
        <v>2404.422833</v>
      </c>
      <c r="I16" s="43" t="n">
        <v>1542</v>
      </c>
      <c r="J16" s="44" t="n">
        <v>2260</v>
      </c>
    </row>
    <row r="17" ht="12.75" customHeight="1" s="430">
      <c r="A17" s="17" t="n">
        <v>0</v>
      </c>
      <c r="B17" s="424" t="inlineStr">
        <is>
          <t>&gt; 4 years and &lt;= 5 years</t>
        </is>
      </c>
      <c r="C17" s="424" t="n"/>
      <c r="D17" s="45" t="n">
        <v>0</v>
      </c>
      <c r="E17" s="213" t="n">
        <v>1661.215049</v>
      </c>
      <c r="F17" s="45" t="n">
        <v>1335</v>
      </c>
      <c r="G17" s="213" t="n">
        <v>1959.429119</v>
      </c>
      <c r="I17" s="43" t="n">
        <v>1335</v>
      </c>
      <c r="J17" s="44" t="n">
        <v>1542</v>
      </c>
    </row>
    <row r="18" ht="12.75" customHeight="1" s="430">
      <c r="A18" s="17" t="n">
        <v>0</v>
      </c>
      <c r="B18" s="424" t="inlineStr">
        <is>
          <t>&gt; 5 years and &lt;= 10 years</t>
        </is>
      </c>
      <c r="C18" s="425" t="n"/>
      <c r="D18" s="43" t="n">
        <v>153</v>
      </c>
      <c r="E18" s="44" t="n">
        <v>3199.645475</v>
      </c>
      <c r="F18" s="43" t="n">
        <v>60</v>
      </c>
      <c r="G18" s="44" t="n">
        <v>3888.305134</v>
      </c>
      <c r="I18" s="43" t="n">
        <v>103</v>
      </c>
      <c r="J18" s="44" t="n">
        <v>1395</v>
      </c>
    </row>
    <row r="19" ht="12.75" customHeight="1" s="430">
      <c r="A19" s="17" t="n">
        <v>0</v>
      </c>
      <c r="B19" s="424" t="inlineStr">
        <is>
          <t>&gt; 10 years</t>
        </is>
      </c>
      <c r="C19" s="425" t="n"/>
      <c r="D19" s="43" t="n">
        <v>18</v>
      </c>
      <c r="E19" s="44" t="n">
        <v>703.5517659999999</v>
      </c>
      <c r="F19" s="43" t="n">
        <v>50</v>
      </c>
      <c r="G19" s="44" t="n">
        <v>738.042789</v>
      </c>
      <c r="I19" s="43" t="n">
        <v>68</v>
      </c>
      <c r="J19" s="44" t="n">
        <v>50</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698.070375</v>
      </c>
      <c r="E24" s="44" t="n">
        <v>1622.936376</v>
      </c>
      <c r="F24" s="43" t="n">
        <v>1398.71945</v>
      </c>
      <c r="G24" s="44" t="n">
        <v>2649.524821</v>
      </c>
      <c r="I24" s="43" t="n">
        <v>0</v>
      </c>
      <c r="J24" s="44" t="n">
        <v>0</v>
      </c>
    </row>
    <row r="25" ht="12.75" customHeight="1" s="430">
      <c r="A25" s="17" t="n"/>
      <c r="B25" s="424" t="inlineStr">
        <is>
          <t>&gt; 0.5 years and &lt;= 1 year</t>
        </is>
      </c>
      <c r="C25" s="425" t="n"/>
      <c r="D25" s="43" t="n">
        <v>3002.063553</v>
      </c>
      <c r="E25" s="44" t="n">
        <v>1694.734055</v>
      </c>
      <c r="F25" s="43" t="n">
        <v>2267.379985</v>
      </c>
      <c r="G25" s="44" t="n">
        <v>1509.632604</v>
      </c>
      <c r="I25" s="43" t="n">
        <v>0</v>
      </c>
      <c r="J25" s="44" t="n">
        <v>0</v>
      </c>
    </row>
    <row r="26" ht="12.75" customHeight="1" s="430">
      <c r="A26" s="17" t="n">
        <v>1</v>
      </c>
      <c r="B26" s="424" t="inlineStr">
        <is>
          <t>&gt; 1  year and &lt;= 1.5 years</t>
        </is>
      </c>
      <c r="C26" s="425" t="n"/>
      <c r="D26" s="43" t="n">
        <v>372.768846</v>
      </c>
      <c r="E26" s="44" t="n">
        <v>1406.431571</v>
      </c>
      <c r="F26" s="43" t="n">
        <v>2127.666958</v>
      </c>
      <c r="G26" s="44" t="n">
        <v>1617.351625</v>
      </c>
      <c r="I26" s="43" t="n">
        <v>698.070375</v>
      </c>
      <c r="J26" s="44" t="n">
        <v>1398.71945</v>
      </c>
    </row>
    <row r="27" ht="12.75" customHeight="1" s="430">
      <c r="A27" s="17" t="n">
        <v>1</v>
      </c>
      <c r="B27" s="424" t="inlineStr">
        <is>
          <t>&gt; 1.5 years and &lt;= 2 years</t>
        </is>
      </c>
      <c r="C27" s="424" t="n"/>
      <c r="D27" s="45" t="n">
        <v>895.343313</v>
      </c>
      <c r="E27" s="213" t="n">
        <v>1318.25367</v>
      </c>
      <c r="F27" s="45" t="n">
        <v>3976.080049</v>
      </c>
      <c r="G27" s="213" t="n">
        <v>1290.614919</v>
      </c>
      <c r="I27" s="43" t="n">
        <v>3002.063553</v>
      </c>
      <c r="J27" s="44" t="n">
        <v>2267.379985</v>
      </c>
    </row>
    <row r="28" ht="12.75" customHeight="1" s="430">
      <c r="A28" s="17" t="n">
        <v>1</v>
      </c>
      <c r="B28" s="424" t="inlineStr">
        <is>
          <t>&gt; 2 years and &lt;= 3 years</t>
        </is>
      </c>
      <c r="C28" s="424" t="n"/>
      <c r="D28" s="45" t="n">
        <v>1892.224542</v>
      </c>
      <c r="E28" s="213" t="n">
        <v>3114.471386</v>
      </c>
      <c r="F28" s="45" t="n">
        <v>1291.721759</v>
      </c>
      <c r="G28" s="213" t="n">
        <v>2469.17334</v>
      </c>
      <c r="I28" s="43" t="n">
        <v>1268.112158</v>
      </c>
      <c r="J28" s="44" t="n">
        <v>6103.747007</v>
      </c>
    </row>
    <row r="29" ht="12.75" customHeight="1" s="430">
      <c r="A29" s="17" t="n">
        <v>1</v>
      </c>
      <c r="B29" s="424" t="inlineStr">
        <is>
          <t>&gt; 3 years and &lt;= 4 years</t>
        </is>
      </c>
      <c r="C29" s="424" t="n"/>
      <c r="D29" s="45" t="n">
        <v>2809.376373</v>
      </c>
      <c r="E29" s="213" t="n">
        <v>2786.080348</v>
      </c>
      <c r="F29" s="45" t="n">
        <v>1892.146784</v>
      </c>
      <c r="G29" s="213" t="n">
        <v>2816.906222</v>
      </c>
      <c r="I29" s="43" t="n">
        <v>1892.224542</v>
      </c>
      <c r="J29" s="44" t="n">
        <v>1291.721759</v>
      </c>
    </row>
    <row r="30" ht="12.75" customHeight="1" s="430">
      <c r="A30" s="17" t="n">
        <v>1</v>
      </c>
      <c r="B30" s="424" t="inlineStr">
        <is>
          <t>&gt; 4 years and &lt;= 5 years</t>
        </is>
      </c>
      <c r="C30" s="424" t="n"/>
      <c r="D30" s="45" t="n">
        <v>2498.131968</v>
      </c>
      <c r="E30" s="213" t="n">
        <v>3241.032774</v>
      </c>
      <c r="F30" s="45" t="n">
        <v>2067.529558</v>
      </c>
      <c r="G30" s="213" t="n">
        <v>2535.593118</v>
      </c>
      <c r="I30" s="43" t="n">
        <v>2809.376373</v>
      </c>
      <c r="J30" s="44" t="n">
        <v>1892.146784</v>
      </c>
    </row>
    <row r="31" ht="12.75" customHeight="1" s="430">
      <c r="A31" s="17" t="n">
        <v>1</v>
      </c>
      <c r="B31" s="424" t="inlineStr">
        <is>
          <t>&gt; 5 years and &lt;= 10 years</t>
        </is>
      </c>
      <c r="C31" s="425" t="n"/>
      <c r="D31" s="43" t="n">
        <v>4100.675448</v>
      </c>
      <c r="E31" s="44" t="n">
        <v>7735.288771</v>
      </c>
      <c r="F31" s="43" t="n">
        <v>5015.16136</v>
      </c>
      <c r="G31" s="44" t="n">
        <v>7691.987917</v>
      </c>
      <c r="I31" s="43" t="n">
        <v>6018.657626</v>
      </c>
      <c r="J31" s="44" t="n">
        <v>6939.631948</v>
      </c>
    </row>
    <row r="32" ht="12.75" customHeight="1" s="430">
      <c r="B32" s="424" t="inlineStr">
        <is>
          <t>&gt; 10 years</t>
        </is>
      </c>
      <c r="C32" s="425" t="n"/>
      <c r="D32" s="43" t="n">
        <v>4440.946131</v>
      </c>
      <c r="E32" s="44" t="n">
        <v>9293.514041999999</v>
      </c>
      <c r="F32" s="43" t="n">
        <v>4842.635436</v>
      </c>
      <c r="G32" s="44" t="n">
        <v>9199.860274000001</v>
      </c>
      <c r="I32" s="43" t="n">
        <v>5021.09592</v>
      </c>
      <c r="J32" s="44" t="n">
        <v>4985.694406000001</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1179.59536</v>
      </c>
      <c r="E9" s="53" t="n">
        <v>1020.964639</v>
      </c>
    </row>
    <row r="10" ht="12.75" customHeight="1" s="430">
      <c r="A10" s="17" t="n">
        <v>0</v>
      </c>
      <c r="B10" s="54" t="inlineStr">
        <is>
          <t>more than 300,000 Euros up to 1 mn. Euros</t>
        </is>
      </c>
      <c r="C10" s="54" t="n"/>
      <c r="D10" s="43" t="n">
        <v>431.812615</v>
      </c>
      <c r="E10" s="53" t="n">
        <v>315.838735</v>
      </c>
    </row>
    <row r="11" ht="12.75" customHeight="1" s="430">
      <c r="A11" s="17" t="n"/>
      <c r="B11" s="54" t="inlineStr">
        <is>
          <t>more than 1 mn. Euros up to 10 mn. Euros</t>
        </is>
      </c>
      <c r="C11" s="54" t="n"/>
      <c r="D11" s="43" t="n">
        <v>841.8891530000001</v>
      </c>
      <c r="E11" s="53" t="n">
        <v>833.3586389999999</v>
      </c>
    </row>
    <row r="12" ht="12.75" customHeight="1" s="430">
      <c r="A12" s="17" t="n">
        <v>0</v>
      </c>
      <c r="B12" s="54" t="inlineStr">
        <is>
          <t>more than 10 mn. Euros</t>
        </is>
      </c>
      <c r="C12" s="54" t="n"/>
      <c r="D12" s="43" t="n">
        <v>13045.841523</v>
      </c>
      <c r="E12" s="53" t="n">
        <v>14205.525084</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3594.961035</v>
      </c>
      <c r="E21" s="44" t="n">
        <v>3732.730358</v>
      </c>
    </row>
    <row r="22" ht="12.75" customHeight="1" s="430">
      <c r="A22" s="17" t="n">
        <v>1</v>
      </c>
      <c r="B22" s="54" t="inlineStr">
        <is>
          <t>more than 10 mn. Euros up to 100 mn. Euros</t>
        </is>
      </c>
      <c r="C22" s="54" t="n"/>
      <c r="D22" s="45" t="n">
        <v>8466.505795999999</v>
      </c>
      <c r="E22" s="56" t="n">
        <v>8259.300313</v>
      </c>
    </row>
    <row r="23" ht="12.75" customHeight="1" s="430">
      <c r="A23" s="17" t="n">
        <v>1</v>
      </c>
      <c r="B23" s="54" t="inlineStr">
        <is>
          <t>more than 100 mn. Euros</t>
        </is>
      </c>
      <c r="C23" s="59" t="n"/>
      <c r="D23" s="60" t="n">
        <v>20151.276162</v>
      </c>
      <c r="E23" s="61" t="n">
        <v>19788.614169</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339.197426</v>
      </c>
      <c r="H16" s="83" t="n">
        <v>1018.373905</v>
      </c>
      <c r="I16" s="83" t="n">
        <v>3317.855963</v>
      </c>
      <c r="J16" s="83" t="n">
        <v>0</v>
      </c>
      <c r="K16" s="83" t="n">
        <v>0.1356</v>
      </c>
      <c r="L16" s="83">
        <f>SUM(M16:R16)</f>
        <v/>
      </c>
      <c r="M16" s="83" t="n">
        <v>7529.787193</v>
      </c>
      <c r="N16" s="83" t="n">
        <v>2919.845491</v>
      </c>
      <c r="O16" s="83" t="n">
        <v>181.758855</v>
      </c>
      <c r="P16" s="83" t="n">
        <v>191.94954</v>
      </c>
      <c r="Q16" s="83" t="n">
        <v>0.234678</v>
      </c>
      <c r="R16" s="83" t="n">
        <v>0</v>
      </c>
      <c r="S16" s="84" t="n">
        <v>0.000391</v>
      </c>
      <c r="T16" s="262" t="n">
        <v>0</v>
      </c>
    </row>
    <row r="17" ht="12.75" customHeight="1" s="430">
      <c r="C17" s="79" t="n"/>
      <c r="D17" s="289">
        <f>"year "&amp;(AktJahr-1)</f>
        <v/>
      </c>
      <c r="E17" s="294">
        <f>F17+L17</f>
        <v/>
      </c>
      <c r="F17" s="85">
        <f>SUM(G17:K17)</f>
        <v/>
      </c>
      <c r="G17" s="85" t="n">
        <v>270.585442</v>
      </c>
      <c r="H17" s="85" t="n">
        <v>830.04301</v>
      </c>
      <c r="I17" s="85" t="n">
        <v>3922.659827</v>
      </c>
      <c r="J17" s="85" t="n">
        <v>0.533891</v>
      </c>
      <c r="K17" s="85" t="n">
        <v>0.1356</v>
      </c>
      <c r="L17" s="85">
        <f>SUM(M17:R17)</f>
        <v/>
      </c>
      <c r="M17" s="85" t="n">
        <v>7571.732526</v>
      </c>
      <c r="N17" s="85" t="n">
        <v>3348.372708000001</v>
      </c>
      <c r="O17" s="85" t="n">
        <v>191.078846</v>
      </c>
      <c r="P17" s="85" t="n">
        <v>179.082462</v>
      </c>
      <c r="Q17" s="85" t="n">
        <v>61.462784</v>
      </c>
      <c r="R17" s="85" t="n">
        <v>0</v>
      </c>
      <c r="S17" s="86" t="n">
        <v>0</v>
      </c>
      <c r="T17" s="295" t="n">
        <v>0</v>
      </c>
    </row>
    <row r="18" ht="12.75" customHeight="1" s="430">
      <c r="B18" s="13" t="inlineStr">
        <is>
          <t>DE</t>
        </is>
      </c>
      <c r="C18" s="81" t="inlineStr">
        <is>
          <t>Germany</t>
        </is>
      </c>
      <c r="D18" s="282">
        <f>$D$16</f>
        <v/>
      </c>
      <c r="E18" s="261">
        <f>F18+L18</f>
        <v/>
      </c>
      <c r="F18" s="83">
        <f>SUM(G18:K18)</f>
        <v/>
      </c>
      <c r="G18" s="83" t="n">
        <v>339.197426</v>
      </c>
      <c r="H18" s="83" t="n">
        <v>1018.373905</v>
      </c>
      <c r="I18" s="83" t="n">
        <v>1681.877471</v>
      </c>
      <c r="J18" s="83" t="n">
        <v>0</v>
      </c>
      <c r="K18" s="83" t="n">
        <v>0.1356</v>
      </c>
      <c r="L18" s="83">
        <f>SUM(M18:R18)</f>
        <v/>
      </c>
      <c r="M18" s="83" t="n">
        <v>2661.588079000001</v>
      </c>
      <c r="N18" s="83" t="n">
        <v>1378.658027</v>
      </c>
      <c r="O18" s="83" t="n">
        <v>181.758855</v>
      </c>
      <c r="P18" s="83" t="n">
        <v>183.834486</v>
      </c>
      <c r="Q18" s="83" t="n">
        <v>0.234678</v>
      </c>
      <c r="R18" s="83" t="n">
        <v>0</v>
      </c>
      <c r="S18" s="84" t="n">
        <v>0.000391</v>
      </c>
      <c r="T18" s="262" t="n">
        <v>0</v>
      </c>
    </row>
    <row r="19" ht="12.75" customHeight="1" s="430">
      <c r="C19" s="79" t="n"/>
      <c r="D19" s="289">
        <f>$D$17</f>
        <v/>
      </c>
      <c r="E19" s="294">
        <f>F19+L19</f>
        <v/>
      </c>
      <c r="F19" s="85">
        <f>SUM(G19:K19)</f>
        <v/>
      </c>
      <c r="G19" s="85" t="n">
        <v>270.585442</v>
      </c>
      <c r="H19" s="85" t="n">
        <v>830.04301</v>
      </c>
      <c r="I19" s="85" t="n">
        <v>2014.383621</v>
      </c>
      <c r="J19" s="85" t="n">
        <v>0.533891</v>
      </c>
      <c r="K19" s="85" t="n">
        <v>0.1356</v>
      </c>
      <c r="L19" s="85">
        <f>SUM(M19:R19)</f>
        <v/>
      </c>
      <c r="M19" s="85" t="n">
        <v>2715.865026</v>
      </c>
      <c r="N19" s="85" t="n">
        <v>1806.806925</v>
      </c>
      <c r="O19" s="85" t="n">
        <v>191.078846</v>
      </c>
      <c r="P19" s="85" t="n">
        <v>171.038115</v>
      </c>
      <c r="Q19" s="85" t="n">
        <v>61.462784</v>
      </c>
      <c r="R19" s="85" t="n">
        <v>0</v>
      </c>
      <c r="S19" s="86" t="n">
        <v>0</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187.068378</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99.6288</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12.198</v>
      </c>
      <c r="J28" s="83" t="n">
        <v>0</v>
      </c>
      <c r="K28" s="83" t="n">
        <v>0</v>
      </c>
      <c r="L28" s="83">
        <f>SUM(M28:R28)</f>
        <v/>
      </c>
      <c r="M28" s="83" t="n">
        <v>234.082</v>
      </c>
      <c r="N28" s="83" t="n">
        <v>127.334105</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12.198</v>
      </c>
      <c r="J29" s="85" t="n">
        <v>0</v>
      </c>
      <c r="K29" s="85" t="n">
        <v>0</v>
      </c>
      <c r="L29" s="85">
        <f>SUM(M29:R29)</f>
        <v/>
      </c>
      <c r="M29" s="85" t="n">
        <v>178.672</v>
      </c>
      <c r="N29" s="85" t="n">
        <v>174.082462</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27.4356</v>
      </c>
      <c r="J30" s="83" t="n">
        <v>0</v>
      </c>
      <c r="K30" s="83" t="n">
        <v>0</v>
      </c>
      <c r="L30" s="83">
        <f>SUM(M30:R30)</f>
        <v/>
      </c>
      <c r="M30" s="83" t="n">
        <v>1069.54521</v>
      </c>
      <c r="N30" s="83" t="n">
        <v>300.648581</v>
      </c>
      <c r="O30" s="83" t="n">
        <v>0</v>
      </c>
      <c r="P30" s="83" t="n">
        <v>0</v>
      </c>
      <c r="Q30" s="83" t="n">
        <v>0</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1088.793747</v>
      </c>
      <c r="N31" s="85" t="n">
        <v>308.966916</v>
      </c>
      <c r="O31" s="85" t="n">
        <v>0</v>
      </c>
      <c r="P31" s="85" t="n">
        <v>0</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220.53967</v>
      </c>
      <c r="N34" s="83" t="n">
        <v>0</v>
      </c>
      <c r="O34" s="83" t="n">
        <v>0</v>
      </c>
      <c r="P34" s="83" t="n">
        <v>0</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271.565963</v>
      </c>
      <c r="N35" s="85" t="n">
        <v>0</v>
      </c>
      <c r="O35" s="85" t="n">
        <v>0</v>
      </c>
      <c r="P35" s="85" t="n">
        <v>0</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105.59178</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105.59178</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276.501</v>
      </c>
      <c r="N50" s="83" t="n">
        <v>163.624435</v>
      </c>
      <c r="O50" s="83" t="n">
        <v>0</v>
      </c>
      <c r="P50" s="83" t="n">
        <v>8.115054000000001</v>
      </c>
      <c r="Q50" s="83" t="n">
        <v>0</v>
      </c>
      <c r="R50" s="83" t="n">
        <v>0</v>
      </c>
      <c r="S50" s="84" t="n">
        <v>0</v>
      </c>
      <c r="T50" s="262" t="n">
        <v>0</v>
      </c>
    </row>
    <row r="51" ht="12.75" customHeight="1" s="430">
      <c r="C51" s="79" t="n"/>
      <c r="D51" s="289">
        <f>$D$17</f>
        <v/>
      </c>
      <c r="E51" s="294">
        <f>F51+L51</f>
        <v/>
      </c>
      <c r="F51" s="85">
        <f>SUM(G51:K51)</f>
        <v/>
      </c>
      <c r="G51" s="85" t="n">
        <v>0</v>
      </c>
      <c r="H51" s="85" t="n">
        <v>0</v>
      </c>
      <c r="I51" s="85" t="n">
        <v>0</v>
      </c>
      <c r="J51" s="85" t="n">
        <v>0</v>
      </c>
      <c r="K51" s="85" t="n">
        <v>0</v>
      </c>
      <c r="L51" s="85">
        <f>SUM(M51:R51)</f>
        <v/>
      </c>
      <c r="M51" s="85" t="n">
        <v>208.11</v>
      </c>
      <c r="N51" s="85" t="n">
        <v>163.695142</v>
      </c>
      <c r="O51" s="85" t="n">
        <v>0</v>
      </c>
      <c r="P51" s="85" t="n">
        <v>8.044347</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127.409362</v>
      </c>
      <c r="N52" s="83" t="n">
        <v>31.68</v>
      </c>
      <c r="O52" s="83" t="n">
        <v>0</v>
      </c>
      <c r="P52" s="83" t="n">
        <v>0</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120.726938</v>
      </c>
      <c r="N53" s="85" t="n">
        <v>31.68</v>
      </c>
      <c r="O53" s="85" t="n">
        <v>0</v>
      </c>
      <c r="P53" s="85" t="n">
        <v>0</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669.4217560000001</v>
      </c>
      <c r="N54" s="83" t="n">
        <v>679.373075</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635.98262</v>
      </c>
      <c r="N55" s="85" t="n">
        <v>589.5459579999999</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27.85328</v>
      </c>
      <c r="J60" s="83" t="n">
        <v>0</v>
      </c>
      <c r="K60" s="83" t="n">
        <v>0</v>
      </c>
      <c r="L60" s="83">
        <f>SUM(M60:R60)</f>
        <v/>
      </c>
      <c r="M60" s="83" t="n">
        <v>25.739005</v>
      </c>
      <c r="N60" s="83" t="n">
        <v>113.789124</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37.979464</v>
      </c>
      <c r="N61" s="85" t="n">
        <v>145.546941</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233.4095</v>
      </c>
      <c r="N68" s="83" t="n">
        <v>52.261388</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251.1245</v>
      </c>
      <c r="N69" s="85" t="n">
        <v>52.261388</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21.164539</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61.062603</v>
      </c>
      <c r="N79" s="85" t="n">
        <v>22.627404</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1568.491612</v>
      </c>
      <c r="J86" s="83" t="n">
        <v>0</v>
      </c>
      <c r="K86" s="83" t="n">
        <v>0</v>
      </c>
      <c r="L86" s="83">
        <f>SUM(M86:R86)</f>
        <v/>
      </c>
      <c r="M86" s="83" t="n">
        <v>1718.891453</v>
      </c>
      <c r="N86" s="83" t="n">
        <v>51.312217</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1896.078206</v>
      </c>
      <c r="J87" s="85" t="n">
        <v>0</v>
      </c>
      <c r="K87" s="85" t="n">
        <v>0</v>
      </c>
      <c r="L87" s="85">
        <f>SUM(M87:R87)</f>
        <v/>
      </c>
      <c r="M87" s="85" t="n">
        <v>1796.629085</v>
      </c>
      <c r="N87" s="85" t="n">
        <v>53.159572</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1521.022313</v>
      </c>
      <c r="G12" s="119" t="n">
        <v>109.927754</v>
      </c>
      <c r="H12" s="83" t="n">
        <v>9396.564892</v>
      </c>
      <c r="I12" s="83" t="n">
        <v>13095.886693</v>
      </c>
      <c r="J12" s="84" t="n">
        <v>4864.179784</v>
      </c>
      <c r="K12" s="119" t="n">
        <v>1585.013566459999</v>
      </c>
      <c r="L12" s="83" t="n">
        <v>1677.635573</v>
      </c>
      <c r="M12" s="83" t="n">
        <v>1415.994416</v>
      </c>
      <c r="N12" s="262" t="n">
        <v>67.540316</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1232.716963</v>
      </c>
      <c r="G13" s="123" t="n">
        <v>109.927754</v>
      </c>
      <c r="H13" s="124" t="n">
        <v>9747.644281999999</v>
      </c>
      <c r="I13" s="124" t="n">
        <v>12679.321522</v>
      </c>
      <c r="J13" s="125" t="n">
        <v>4738.92414</v>
      </c>
      <c r="K13" s="123" t="n">
        <v>1233.116963</v>
      </c>
      <c r="L13" s="124" t="n">
        <v>1011.672108</v>
      </c>
      <c r="M13" s="124" t="n">
        <v>2177.217104</v>
      </c>
      <c r="N13" s="264" t="n">
        <v>82.809817</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1170.425008</v>
      </c>
      <c r="G14" s="119" t="n">
        <v>51.129188</v>
      </c>
      <c r="H14" s="83" t="n">
        <v>9220.400459</v>
      </c>
      <c r="I14" s="83" t="n">
        <v>12960.469207</v>
      </c>
      <c r="J14" s="84" t="n">
        <v>4864.179784</v>
      </c>
      <c r="K14" s="119" t="n">
        <v>1204.47650118</v>
      </c>
      <c r="L14" s="83" t="n">
        <v>1120.695245</v>
      </c>
      <c r="M14" s="83" t="n">
        <v>753.469346</v>
      </c>
      <c r="N14" s="262" t="n">
        <v>67.540316</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1053.617033</v>
      </c>
      <c r="G15" s="123" t="n">
        <v>51.129188</v>
      </c>
      <c r="H15" s="124" t="n">
        <v>9553.263349999999</v>
      </c>
      <c r="I15" s="124" t="n">
        <v>12517.455318</v>
      </c>
      <c r="J15" s="125" t="n">
        <v>4712.92414</v>
      </c>
      <c r="K15" s="123" t="n">
        <v>1054.017033</v>
      </c>
      <c r="L15" s="124" t="n">
        <v>996.805441</v>
      </c>
      <c r="M15" s="124" t="n">
        <v>777.443032</v>
      </c>
      <c r="N15" s="264" t="n">
        <v>82.809817</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662.5250699999999</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0</v>
      </c>
      <c r="H17" s="124" t="n">
        <v>0</v>
      </c>
      <c r="I17" s="124" t="n">
        <v>0</v>
      </c>
      <c r="J17" s="125" t="n">
        <v>0</v>
      </c>
      <c r="K17" s="123" t="n">
        <v>0</v>
      </c>
      <c r="L17" s="124" t="n">
        <v>0</v>
      </c>
      <c r="M17" s="124" t="n">
        <v>719.80247</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44.311944</v>
      </c>
      <c r="G20" s="119" t="n">
        <v>0</v>
      </c>
      <c r="H20" s="83" t="n">
        <v>0</v>
      </c>
      <c r="I20" s="83" t="n">
        <v>0</v>
      </c>
      <c r="J20" s="84" t="n">
        <v>0</v>
      </c>
      <c r="K20" s="119" t="n">
        <v>44.311944</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43.227229</v>
      </c>
      <c r="G21" s="123" t="n">
        <v>0</v>
      </c>
      <c r="H21" s="124" t="n">
        <v>0</v>
      </c>
      <c r="I21" s="124" t="n">
        <v>0</v>
      </c>
      <c r="J21" s="125" t="n">
        <v>0</v>
      </c>
      <c r="K21" s="123" t="n">
        <v>43.227229</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16.156829</v>
      </c>
      <c r="G24" s="119" t="n">
        <v>0</v>
      </c>
      <c r="H24" s="83" t="n">
        <v>0</v>
      </c>
      <c r="I24" s="83" t="n">
        <v>20</v>
      </c>
      <c r="J24" s="84" t="n">
        <v>0</v>
      </c>
      <c r="K24" s="119" t="n">
        <v>16.156829</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20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20.370269</v>
      </c>
      <c r="G26" s="119" t="n">
        <v>0</v>
      </c>
      <c r="H26" s="83" t="n">
        <v>116.731253</v>
      </c>
      <c r="I26" s="83" t="n">
        <v>86.588981</v>
      </c>
      <c r="J26" s="84" t="n">
        <v>0</v>
      </c>
      <c r="K26" s="119" t="n">
        <v>50.31002928</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21.865303</v>
      </c>
      <c r="G27" s="123" t="n">
        <v>0</v>
      </c>
      <c r="H27" s="124" t="n">
        <v>136.354046</v>
      </c>
      <c r="I27" s="124" t="n">
        <v>111.637322</v>
      </c>
      <c r="J27" s="125" t="n">
        <v>26</v>
      </c>
      <c r="K27" s="123" t="n">
        <v>21.865303</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118.093946</v>
      </c>
      <c r="G30" s="119" t="n">
        <v>0</v>
      </c>
      <c r="H30" s="83" t="n">
        <v>0</v>
      </c>
      <c r="I30" s="83" t="n">
        <v>0</v>
      </c>
      <c r="J30" s="84" t="n">
        <v>0</v>
      </c>
      <c r="K30" s="119" t="n">
        <v>118.093946</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1.500332</v>
      </c>
      <c r="G48" s="119" t="n">
        <v>58.798566</v>
      </c>
      <c r="H48" s="83" t="n">
        <v>0</v>
      </c>
      <c r="I48" s="83" t="n">
        <v>0</v>
      </c>
      <c r="J48" s="84" t="n">
        <v>0</v>
      </c>
      <c r="K48" s="119" t="n">
        <v>1.500332</v>
      </c>
      <c r="L48" s="83" t="n">
        <v>546.140328</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1.875415</v>
      </c>
      <c r="G49" s="123" t="n">
        <v>58.798566</v>
      </c>
      <c r="H49" s="124" t="n">
        <v>0</v>
      </c>
      <c r="I49" s="124" t="n">
        <v>0</v>
      </c>
      <c r="J49" s="125" t="n">
        <v>0</v>
      </c>
      <c r="K49" s="123" t="n">
        <v>1.875415</v>
      </c>
      <c r="L49" s="124" t="n">
        <v>0</v>
      </c>
      <c r="M49" s="124" t="n">
        <v>629.971602</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50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24.72213</v>
      </c>
      <c r="G56" s="119" t="n">
        <v>0</v>
      </c>
      <c r="H56" s="83" t="n">
        <v>0</v>
      </c>
      <c r="I56" s="83" t="n">
        <v>0</v>
      </c>
      <c r="J56" s="84" t="n">
        <v>0</v>
      </c>
      <c r="K56" s="119" t="n">
        <v>24.72213</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27.958003</v>
      </c>
      <c r="G57" s="123" t="n">
        <v>0</v>
      </c>
      <c r="H57" s="124" t="n">
        <v>0</v>
      </c>
      <c r="I57" s="124" t="n">
        <v>0</v>
      </c>
      <c r="J57" s="125" t="n">
        <v>0</v>
      </c>
      <c r="K57" s="123" t="n">
        <v>27.958003</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5.4375</v>
      </c>
      <c r="I62" s="83" t="n">
        <v>28.828505</v>
      </c>
      <c r="J62" s="84" t="n">
        <v>0</v>
      </c>
      <c r="K62" s="119" t="n">
        <v>0</v>
      </c>
      <c r="L62" s="83" t="n">
        <v>10.8</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7.25</v>
      </c>
      <c r="I63" s="124" t="n">
        <v>30.228882</v>
      </c>
      <c r="J63" s="125" t="n">
        <v>0</v>
      </c>
      <c r="K63" s="123" t="n">
        <v>0</v>
      </c>
      <c r="L63" s="124" t="n">
        <v>14.866667</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125.441855</v>
      </c>
      <c r="G76" s="119" t="n">
        <v>0</v>
      </c>
      <c r="H76" s="83" t="n">
        <v>53.99568</v>
      </c>
      <c r="I76" s="83" t="n">
        <v>0</v>
      </c>
      <c r="J76" s="84" t="n">
        <v>0</v>
      </c>
      <c r="K76" s="119" t="n">
        <v>125.441855</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84.17398</v>
      </c>
      <c r="G77" s="123" t="n">
        <v>0</v>
      </c>
      <c r="H77" s="124" t="n">
        <v>50.776886</v>
      </c>
      <c r="I77" s="124" t="n">
        <v>0</v>
      </c>
      <c r="J77" s="125" t="n">
        <v>0</v>
      </c>
      <c r="K77" s="123" t="n">
        <v>84.17398</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981.351078</v>
      </c>
      <c r="F13" s="83" t="n">
        <v>0</v>
      </c>
      <c r="G13" s="83" t="n">
        <v>0</v>
      </c>
      <c r="H13" s="121" t="n">
        <v>193.5</v>
      </c>
      <c r="I13" s="83" t="n">
        <v>193.5</v>
      </c>
      <c r="J13" s="262" t="n">
        <v>787.851078</v>
      </c>
    </row>
    <row r="14" ht="12.75" customHeight="1" s="430">
      <c r="B14" s="149" t="n"/>
      <c r="C14" s="54" t="n"/>
      <c r="D14" s="54">
        <f>"year "&amp;(AktJahr-1)</f>
        <v/>
      </c>
      <c r="E14" s="263" t="n">
        <v>1168.660655</v>
      </c>
      <c r="F14" s="124" t="n">
        <v>0</v>
      </c>
      <c r="G14" s="124" t="n">
        <v>0</v>
      </c>
      <c r="H14" s="127" t="n">
        <v>302.5</v>
      </c>
      <c r="I14" s="124" t="n">
        <v>302.5</v>
      </c>
      <c r="J14" s="264" t="n">
        <v>866.160655</v>
      </c>
    </row>
    <row r="15" ht="12.75" customHeight="1" s="430">
      <c r="B15" s="149" t="inlineStr">
        <is>
          <t>DE</t>
        </is>
      </c>
      <c r="C15" s="81" t="inlineStr">
        <is>
          <t>Germany</t>
        </is>
      </c>
      <c r="D15" s="82">
        <f>$D$13</f>
        <v/>
      </c>
      <c r="E15" s="261" t="n">
        <v>787.851078</v>
      </c>
      <c r="F15" s="83" t="n">
        <v>0</v>
      </c>
      <c r="G15" s="83" t="n">
        <v>0</v>
      </c>
      <c r="H15" s="121" t="n">
        <v>0</v>
      </c>
      <c r="I15" s="83" t="n">
        <v>0</v>
      </c>
      <c r="J15" s="262" t="n">
        <v>787.851078</v>
      </c>
    </row>
    <row r="16" ht="12.75" customHeight="1" s="430">
      <c r="B16" s="149" t="n"/>
      <c r="C16" s="54" t="n"/>
      <c r="D16" s="54">
        <f>$D$14</f>
        <v/>
      </c>
      <c r="E16" s="263" t="n">
        <v>866.160655</v>
      </c>
      <c r="F16" s="124" t="n">
        <v>0</v>
      </c>
      <c r="G16" s="124" t="n">
        <v>0</v>
      </c>
      <c r="H16" s="127" t="n">
        <v>0</v>
      </c>
      <c r="I16" s="124" t="n">
        <v>0</v>
      </c>
      <c r="J16" s="264" t="n">
        <v>866.160655</v>
      </c>
    </row>
    <row r="17" ht="12.75" customHeight="1" s="430">
      <c r="B17" s="150" t="inlineStr">
        <is>
          <t>BE</t>
        </is>
      </c>
      <c r="C17" s="81" t="inlineStr">
        <is>
          <t>Belgium</t>
        </is>
      </c>
      <c r="D17" s="82">
        <f>$D$13</f>
        <v/>
      </c>
      <c r="E17" s="261" t="n">
        <v>0</v>
      </c>
      <c r="F17" s="83" t="n">
        <v>0</v>
      </c>
      <c r="G17" s="83" t="n">
        <v>0</v>
      </c>
      <c r="H17" s="121" t="n">
        <v>0</v>
      </c>
      <c r="I17" s="83" t="n">
        <v>0</v>
      </c>
      <c r="J17" s="262" t="n">
        <v>0</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0</v>
      </c>
      <c r="F27" s="83" t="n">
        <v>0</v>
      </c>
      <c r="G27" s="83" t="n">
        <v>0</v>
      </c>
      <c r="H27" s="121" t="n">
        <v>0</v>
      </c>
      <c r="I27" s="83" t="n">
        <v>0</v>
      </c>
      <c r="J27" s="262" t="n">
        <v>0</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0</v>
      </c>
      <c r="F35" s="83" t="n">
        <v>0</v>
      </c>
      <c r="G35" s="83" t="n">
        <v>0</v>
      </c>
      <c r="H35" s="121" t="n">
        <v>0</v>
      </c>
      <c r="I35" s="83" t="n">
        <v>0</v>
      </c>
      <c r="J35" s="262" t="n">
        <v>0</v>
      </c>
    </row>
    <row r="36" ht="12.75" customHeight="1" s="430">
      <c r="B36" s="149" t="n"/>
      <c r="C36" s="54" t="n"/>
      <c r="D36" s="54">
        <f>$D$14</f>
        <v/>
      </c>
      <c r="E36" s="263" t="n">
        <v>0</v>
      </c>
      <c r="F36" s="124" t="n">
        <v>0</v>
      </c>
      <c r="G36" s="124" t="n">
        <v>0</v>
      </c>
      <c r="H36" s="127" t="n">
        <v>0</v>
      </c>
      <c r="I36" s="124" t="n">
        <v>0</v>
      </c>
      <c r="J36" s="264" t="n">
        <v>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0</v>
      </c>
      <c r="F49" s="83" t="n">
        <v>0</v>
      </c>
      <c r="G49" s="83" t="n">
        <v>0</v>
      </c>
      <c r="H49" s="121" t="n">
        <v>0</v>
      </c>
      <c r="I49" s="83" t="n">
        <v>0</v>
      </c>
      <c r="J49" s="262" t="n">
        <v>0</v>
      </c>
    </row>
    <row r="50" ht="12.75" customHeight="1" s="430">
      <c r="B50" s="149" t="n"/>
      <c r="C50" s="54" t="n"/>
      <c r="D50" s="54">
        <f>$D$14</f>
        <v/>
      </c>
      <c r="E50" s="263" t="n">
        <v>0</v>
      </c>
      <c r="F50" s="124" t="n">
        <v>0</v>
      </c>
      <c r="G50" s="124" t="n">
        <v>0</v>
      </c>
      <c r="H50" s="127" t="n">
        <v>0</v>
      </c>
      <c r="I50" s="124" t="n">
        <v>0</v>
      </c>
      <c r="J50" s="264" t="n">
        <v>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193.5</v>
      </c>
      <c r="F57" s="83" t="n">
        <v>0</v>
      </c>
      <c r="G57" s="83" t="n">
        <v>0</v>
      </c>
      <c r="H57" s="121" t="n">
        <v>193.5</v>
      </c>
      <c r="I57" s="83" t="n">
        <v>193.5</v>
      </c>
      <c r="J57" s="262" t="n">
        <v>0</v>
      </c>
    </row>
    <row r="58" ht="12.75" customHeight="1" s="430">
      <c r="B58" s="149" t="n"/>
      <c r="C58" s="54" t="n"/>
      <c r="D58" s="54">
        <f>$D$14</f>
        <v/>
      </c>
      <c r="E58" s="263" t="n">
        <v>302.5</v>
      </c>
      <c r="F58" s="124" t="n">
        <v>0</v>
      </c>
      <c r="G58" s="124" t="n">
        <v>0</v>
      </c>
      <c r="H58" s="127" t="n">
        <v>302.5</v>
      </c>
      <c r="I58" s="124" t="n">
        <v>302.5</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0</v>
      </c>
      <c r="F63" s="83" t="n">
        <v>0</v>
      </c>
      <c r="G63" s="83" t="n">
        <v>0</v>
      </c>
      <c r="H63" s="121" t="n">
        <v>0</v>
      </c>
      <c r="I63" s="83" t="n">
        <v>0</v>
      </c>
      <c r="J63" s="262" t="n">
        <v>0</v>
      </c>
    </row>
    <row r="64" ht="12.75" customHeight="1" s="430">
      <c r="B64" s="149" t="n"/>
      <c r="C64" s="54" t="n"/>
      <c r="D64" s="54">
        <f>$D$14</f>
        <v/>
      </c>
      <c r="E64" s="263" t="n">
        <v>0</v>
      </c>
      <c r="F64" s="124" t="n">
        <v>0</v>
      </c>
      <c r="G64" s="124" t="n">
        <v>0</v>
      </c>
      <c r="H64" s="127" t="n">
        <v>0</v>
      </c>
      <c r="I64" s="124" t="n">
        <v>0</v>
      </c>
      <c r="J64" s="264" t="n">
        <v>0</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0</v>
      </c>
      <c r="F87" s="83" t="n">
        <v>0</v>
      </c>
      <c r="G87" s="83" t="n">
        <v>0</v>
      </c>
      <c r="H87" s="121" t="n">
        <v>0</v>
      </c>
      <c r="I87" s="83" t="n">
        <v>0</v>
      </c>
      <c r="J87" s="262" t="n">
        <v>0</v>
      </c>
    </row>
    <row r="88" ht="12.75" customHeight="1" s="430">
      <c r="B88" s="149" t="n"/>
      <c r="C88" s="54" t="n"/>
      <c r="D88" s="54">
        <f>$D$14</f>
        <v/>
      </c>
      <c r="E88" s="263" t="n">
        <v>0</v>
      </c>
      <c r="F88" s="124" t="n">
        <v>0</v>
      </c>
      <c r="G88" s="124" t="n">
        <v>0</v>
      </c>
      <c r="H88" s="127" t="n">
        <v>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