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Sparkasse Hannover</t>
        </is>
      </c>
      <c r="H2" s="4" t="n"/>
      <c r="I2" s="4" t="n"/>
    </row>
    <row r="3" ht="15" customHeight="1" s="426">
      <c r="G3" s="5" t="inlineStr">
        <is>
          <t>Raschplatz 4</t>
        </is>
      </c>
      <c r="H3" s="6" t="n"/>
      <c r="I3" s="6" t="n"/>
    </row>
    <row r="4" ht="15" customHeight="1" s="426">
      <c r="G4" s="5" t="inlineStr">
        <is>
          <t>30161 Hannover</t>
        </is>
      </c>
      <c r="H4" s="6" t="n"/>
      <c r="I4" s="6" t="n"/>
      <c r="J4" s="7" t="n"/>
    </row>
    <row r="5" ht="15" customHeight="1" s="426">
      <c r="G5" s="5" t="inlineStr">
        <is>
          <t>Telefon: +49 511 3000-0</t>
        </is>
      </c>
      <c r="H5" s="6" t="n"/>
      <c r="I5" s="6" t="n"/>
      <c r="J5" s="7" t="n"/>
    </row>
    <row r="6" ht="15" customHeight="1" s="426">
      <c r="G6" s="5" t="inlineStr">
        <is>
          <t xml:space="preserve">Telefax: </t>
        </is>
      </c>
      <c r="H6" s="6" t="n"/>
      <c r="I6" s="6" t="n"/>
      <c r="J6" s="7" t="n"/>
    </row>
    <row r="7" ht="15" customHeight="1" s="426">
      <c r="G7" s="5" t="inlineStr">
        <is>
          <t xml:space="preserve">E-Mail: </t>
        </is>
      </c>
      <c r="H7" s="6" t="n"/>
      <c r="I7" s="6" t="n"/>
    </row>
    <row r="8" ht="14.1" customFormat="1" customHeight="1" s="409">
      <c r="A8" s="9" t="n"/>
      <c r="G8" s="5" t="inlineStr">
        <is>
          <t>Internet: http://www.sparkasse-hannover.de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1647.6</v>
      </c>
      <c r="E21" s="26" t="n">
        <v>1507.6</v>
      </c>
      <c r="F21" s="25" t="n">
        <v>1497.418585</v>
      </c>
      <c r="G21" s="26" t="n">
        <v>1558.407833</v>
      </c>
      <c r="H21" s="25" t="n">
        <v>1353.773</v>
      </c>
      <c r="I21" s="26" t="n">
        <v>1477.69434</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2471.388221</v>
      </c>
      <c r="E23" s="34" t="n">
        <v>2136.199755</v>
      </c>
      <c r="F23" s="33" t="n">
        <v>2289.371479</v>
      </c>
      <c r="G23" s="34" t="n">
        <v>2390.967115</v>
      </c>
      <c r="H23" s="33" t="n">
        <v>1793.678319</v>
      </c>
      <c r="I23" s="34" t="n">
        <v>2228.240169</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67.081</v>
      </c>
      <c r="E27" s="30" t="n">
        <v>0</v>
      </c>
      <c r="F27" s="29" t="n">
        <v>60.534</v>
      </c>
      <c r="G27" s="30" t="n">
        <v>0</v>
      </c>
      <c r="H27" s="29" t="n">
        <v>51.057</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756.708</v>
      </c>
      <c r="E29" s="38" t="n">
        <v>0</v>
      </c>
      <c r="F29" s="37" t="n">
        <v>731.419</v>
      </c>
      <c r="G29" s="38" t="n">
        <v>0</v>
      </c>
      <c r="H29" s="37" t="n">
        <v>388.849</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823.7880259999999</v>
      </c>
      <c r="E31" s="47" t="n">
        <v>0</v>
      </c>
      <c r="F31" s="46" t="n">
        <v>791.953894</v>
      </c>
      <c r="G31" s="47" t="n">
        <v>0</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621.1</v>
      </c>
      <c r="E37" s="26" t="n">
        <v>738.1</v>
      </c>
      <c r="F37" s="25" t="n">
        <v>599.2219819999999</v>
      </c>
      <c r="G37" s="26" t="n">
        <v>804.147617</v>
      </c>
      <c r="H37" s="25" t="n">
        <v>517.058174</v>
      </c>
      <c r="I37" s="26" t="n">
        <v>769.6369999999999</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1085.072026</v>
      </c>
      <c r="E39" s="34" t="n">
        <v>952.5515720000001</v>
      </c>
      <c r="F39" s="33" t="n">
        <v>1006.334411</v>
      </c>
      <c r="G39" s="34" t="n">
        <v>1043.069878</v>
      </c>
      <c r="H39" s="33" t="n">
        <v>786.673502</v>
      </c>
      <c r="I39" s="34" t="n">
        <v>975.4290940000001</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25.994</v>
      </c>
      <c r="E43" s="30" t="n">
        <v>0</v>
      </c>
      <c r="F43" s="29" t="n">
        <v>23.574</v>
      </c>
      <c r="G43" s="30" t="n">
        <v>0</v>
      </c>
      <c r="H43" s="29" t="n">
        <v>19.369</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437.978</v>
      </c>
      <c r="E45" s="38" t="n">
        <v>0</v>
      </c>
      <c r="F45" s="37" t="n">
        <v>383.538</v>
      </c>
      <c r="G45" s="38" t="n">
        <v>0</v>
      </c>
      <c r="H45" s="37" t="n">
        <v>250.246</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463.97202616</v>
      </c>
      <c r="E47" s="47" t="n">
        <v>0</v>
      </c>
      <c r="F47" s="46" t="n">
        <v>407.112429</v>
      </c>
      <c r="G47" s="47" t="n">
        <v>0</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0</v>
      </c>
      <c r="F13" s="106" t="n">
        <v>0</v>
      </c>
      <c r="G13" s="144" t="n">
        <v>0</v>
      </c>
      <c r="H13" s="106" t="n">
        <v>0</v>
      </c>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0</v>
      </c>
      <c r="F15" s="106" t="n">
        <v>0</v>
      </c>
      <c r="G15" s="144" t="n">
        <v>0</v>
      </c>
      <c r="H15" s="106" t="n">
        <v>0</v>
      </c>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1647.6</v>
      </c>
      <c r="E9" s="230" t="n">
        <v>1507.6</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2471.388221</v>
      </c>
      <c r="E12" s="230" t="n">
        <v>2136.199755</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88.83</v>
      </c>
      <c r="E18" s="234" t="n">
        <v>90.55</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0</v>
      </c>
      <c r="E20" s="234" t="n">
        <v>0</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0</v>
      </c>
      <c r="E23" s="234" t="n">
        <v>0</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0</v>
      </c>
      <c r="E28" s="234" t="n">
        <v>0</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4.6</v>
      </c>
      <c r="E30" s="234" t="n">
        <v>4.29</v>
      </c>
    </row>
    <row r="31" ht="20.1" customHeight="1" s="426">
      <c r="A31" s="239" t="n">
        <v>0</v>
      </c>
      <c r="B31" s="192" t="inlineStr">
        <is>
          <t xml:space="preserve">average loan-to-value ratio, weighted using the mortgage lending value
section 28 para. 2 no. 3  </t>
        </is>
      </c>
      <c r="C31" s="191" t="inlineStr">
        <is>
          <t>%</t>
        </is>
      </c>
      <c r="D31" s="190" t="n">
        <v>56.14</v>
      </c>
      <c r="E31" s="234" t="n">
        <v>56.33</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0</v>
      </c>
      <c r="E35" s="234" t="n">
        <v>0</v>
      </c>
    </row>
    <row r="36" ht="30" customHeight="1" s="426">
      <c r="A36" s="239" t="n"/>
      <c r="B36" s="262" t="inlineStr">
        <is>
          <t>Day on which the largest negative sum results</t>
        </is>
      </c>
      <c r="C36" s="189" t="inlineStr">
        <is>
          <t>Day (1-180)</t>
        </is>
      </c>
      <c r="D36" s="190" t="n">
        <v>0</v>
      </c>
      <c r="E36" s="234" t="n">
        <v>0</v>
      </c>
    </row>
    <row r="37" ht="30" customHeight="1" s="426" thickBot="1">
      <c r="A37" s="239" t="n">
        <v>1</v>
      </c>
      <c r="B37" s="193" t="inlineStr">
        <is>
          <t>Total amount of cover assets meeting the requirements of section 4 para 1a s. 3 Pfandbrief Act</t>
        </is>
      </c>
      <c r="C37" s="268" t="inlineStr">
        <is>
          <t>(€ mn.)</t>
        </is>
      </c>
      <c r="D37" s="236" t="n">
        <v>76.43899999999999</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621.1</v>
      </c>
      <c r="E52" s="245" t="n">
        <v>738.1</v>
      </c>
    </row>
    <row r="53" ht="28.5" customHeight="1" s="426" thickBot="1">
      <c r="A53" s="239" t="n">
        <v>1</v>
      </c>
      <c r="B53" s="269" t="inlineStr">
        <is>
          <t xml:space="preserve">thereof percentage share of fixed-rate Pfandbriefe
section 28 para. 1 no. 13 </t>
        </is>
      </c>
      <c r="C53" s="186" t="inlineStr">
        <is>
          <t>%</t>
        </is>
      </c>
      <c r="D53" s="187" t="n">
        <v>100</v>
      </c>
      <c r="E53" s="231" t="n">
        <v>100</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1085.072026</v>
      </c>
      <c r="E55" s="245" t="n">
        <v>952.5515720000001</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93.84</v>
      </c>
      <c r="E59" s="234" t="n">
        <v>99.41</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26">
      <c r="A61" s="239" t="n"/>
      <c r="B61" s="511" t="n"/>
      <c r="C61" s="191" t="inlineStr">
        <is>
          <t>CHF</t>
        </is>
      </c>
      <c r="D61" s="190" t="n">
        <v>0</v>
      </c>
      <c r="E61" s="234" t="n">
        <v>0</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0</v>
      </c>
      <c r="E64" s="234" t="n">
        <v>0</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0</v>
      </c>
      <c r="E69" s="234" t="n">
        <v>0</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11.076</v>
      </c>
      <c r="E73" s="234" t="n">
        <v>0</v>
      </c>
    </row>
    <row r="74" ht="30" customHeight="1" s="426">
      <c r="A74" s="239" t="n"/>
      <c r="B74" s="262" t="inlineStr">
        <is>
          <t>Day on which the largest negative sum results</t>
        </is>
      </c>
      <c r="C74" s="189" t="inlineStr">
        <is>
          <t>Day (1-180)</t>
        </is>
      </c>
      <c r="D74" s="190" t="n">
        <v>23</v>
      </c>
      <c r="E74" s="234" t="n">
        <v>0</v>
      </c>
    </row>
    <row r="75" ht="30" customHeight="1" s="426" thickBot="1">
      <c r="A75" s="239" t="n"/>
      <c r="B75" s="193" t="inlineStr">
        <is>
          <t>Total amount of cover assets meeting the requirements of section 4 para 1a s. 3 Pfandbrief Act</t>
        </is>
      </c>
      <c r="C75" s="268" t="inlineStr">
        <is>
          <t>(€ mn.)</t>
        </is>
      </c>
      <c r="D75" s="236" t="n">
        <v>103.632</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45" customHeight="1" s="426" thickBot="1">
      <c r="B10" s="250" t="inlineStr">
        <is>
          <t>ISIN</t>
        </is>
      </c>
      <c r="C10" s="224" t="inlineStr">
        <is>
          <t>(Mio. €)</t>
        </is>
      </c>
      <c r="D10" s="515" t="inlineStr">
        <is>
          <t>DE000A2GSN58, DE000A2YNX91, DE000A289YV5, DE000A3E44E6, DE000A3E5TY6, DE000A3E5X86, DE000A3H2XM7, DE000A3H3G41, DE000A3H3HC9</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3.5" customHeight="1" s="426" thickBot="1">
      <c r="B15" s="250" t="inlineStr">
        <is>
          <t>ISIN</t>
        </is>
      </c>
      <c r="C15" s="224" t="inlineStr">
        <is>
          <t>(Mio. €)</t>
        </is>
      </c>
      <c r="D15" s="515" t="inlineStr">
        <is>
          <t>DE000A13R822</t>
        </is>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02.11.2022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HANO</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Sparkasse Hannover</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d</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20</v>
      </c>
      <c r="E11" s="67" t="n">
        <v>287.187168</v>
      </c>
      <c r="F11" s="66" t="n">
        <v>0</v>
      </c>
      <c r="G11" s="67" t="n">
        <v>284.283942</v>
      </c>
      <c r="I11" s="66" t="n">
        <v>0</v>
      </c>
      <c r="J11" s="67" t="n">
        <v>0</v>
      </c>
    </row>
    <row r="12" ht="12.75" customHeight="1" s="426">
      <c r="A12" s="17" t="n">
        <v>0</v>
      </c>
      <c r="B12" s="420" t="inlineStr">
        <is>
          <t>&gt; 0,5 years and &lt;= 1 year</t>
        </is>
      </c>
      <c r="C12" s="421" t="n"/>
      <c r="D12" s="66" t="n">
        <v>160</v>
      </c>
      <c r="E12" s="67" t="n">
        <v>57.117161</v>
      </c>
      <c r="F12" s="66" t="n">
        <v>10</v>
      </c>
      <c r="G12" s="67" t="n">
        <v>50.81374700000001</v>
      </c>
      <c r="I12" s="66" t="n">
        <v>0</v>
      </c>
      <c r="J12" s="67" t="n">
        <v>0</v>
      </c>
    </row>
    <row r="13" ht="12.75" customHeight="1" s="426">
      <c r="A13" s="17" t="n"/>
      <c r="B13" s="420" t="inlineStr">
        <is>
          <t>&gt; 1  year and &lt;= 1,5 years</t>
        </is>
      </c>
      <c r="C13" s="421" t="n"/>
      <c r="D13" s="66" t="n">
        <v>150</v>
      </c>
      <c r="E13" s="67" t="n">
        <v>58.315043</v>
      </c>
      <c r="F13" s="66" t="n">
        <v>20</v>
      </c>
      <c r="G13" s="67" t="n">
        <v>65.44804000000001</v>
      </c>
      <c r="I13" s="66" t="n">
        <v>20</v>
      </c>
      <c r="J13" s="67" t="n">
        <v>0</v>
      </c>
    </row>
    <row r="14" ht="12.75" customHeight="1" s="426">
      <c r="A14" s="17" t="n">
        <v>0</v>
      </c>
      <c r="B14" s="420" t="inlineStr">
        <is>
          <t>&gt; 1,5 years and &lt;= 2 years</t>
        </is>
      </c>
      <c r="C14" s="420" t="n"/>
      <c r="D14" s="68" t="n">
        <v>100</v>
      </c>
      <c r="E14" s="238" t="n">
        <v>66.14938000000001</v>
      </c>
      <c r="F14" s="68" t="n">
        <v>160</v>
      </c>
      <c r="G14" s="238" t="n">
        <v>48.67333600000001</v>
      </c>
      <c r="I14" s="66" t="n">
        <v>160</v>
      </c>
      <c r="J14" s="67" t="n">
        <v>0</v>
      </c>
    </row>
    <row r="15" ht="12.75" customHeight="1" s="426">
      <c r="A15" s="17" t="n">
        <v>0</v>
      </c>
      <c r="B15" s="420" t="inlineStr">
        <is>
          <t>&gt; 2 years and &lt;= 3 years</t>
        </is>
      </c>
      <c r="C15" s="420" t="n"/>
      <c r="D15" s="68" t="n">
        <v>178</v>
      </c>
      <c r="E15" s="238" t="n">
        <v>120.733771</v>
      </c>
      <c r="F15" s="68" t="n">
        <v>250</v>
      </c>
      <c r="G15" s="238" t="n">
        <v>114.275638</v>
      </c>
      <c r="I15" s="66" t="n">
        <v>250</v>
      </c>
      <c r="J15" s="67" t="n">
        <v>0</v>
      </c>
    </row>
    <row r="16" ht="12.75" customHeight="1" s="426">
      <c r="A16" s="17" t="n">
        <v>0</v>
      </c>
      <c r="B16" s="420" t="inlineStr">
        <is>
          <t>&gt; 3 years and &lt;= 4 years</t>
        </is>
      </c>
      <c r="C16" s="420" t="n"/>
      <c r="D16" s="68" t="n">
        <v>155</v>
      </c>
      <c r="E16" s="238" t="n">
        <v>149.492293</v>
      </c>
      <c r="F16" s="68" t="n">
        <v>178</v>
      </c>
      <c r="G16" s="238" t="n">
        <v>115.433018</v>
      </c>
      <c r="I16" s="66" t="n">
        <v>178</v>
      </c>
      <c r="J16" s="67" t="n">
        <v>0</v>
      </c>
    </row>
    <row r="17" ht="12.75" customHeight="1" s="426">
      <c r="A17" s="17" t="n">
        <v>0</v>
      </c>
      <c r="B17" s="420" t="inlineStr">
        <is>
          <t>&gt; 4 years and &lt;= 5 years</t>
        </is>
      </c>
      <c r="C17" s="420" t="n"/>
      <c r="D17" s="68" t="n">
        <v>170</v>
      </c>
      <c r="E17" s="238" t="n">
        <v>140.166961</v>
      </c>
      <c r="F17" s="68" t="n">
        <v>155</v>
      </c>
      <c r="G17" s="238" t="n">
        <v>135.558109</v>
      </c>
      <c r="I17" s="66" t="n">
        <v>155</v>
      </c>
      <c r="J17" s="67" t="n">
        <v>0</v>
      </c>
    </row>
    <row r="18" ht="12.75" customHeight="1" s="426">
      <c r="A18" s="17" t="n">
        <v>0</v>
      </c>
      <c r="B18" s="420" t="inlineStr">
        <is>
          <t>&gt; 5 years and &lt;= 10 years</t>
        </is>
      </c>
      <c r="C18" s="421" t="n"/>
      <c r="D18" s="66" t="n">
        <v>668.6</v>
      </c>
      <c r="E18" s="67" t="n">
        <v>797.3294520000001</v>
      </c>
      <c r="F18" s="66" t="n">
        <v>688.6</v>
      </c>
      <c r="G18" s="67" t="n">
        <v>683.290493</v>
      </c>
      <c r="I18" s="66" t="n">
        <v>838.6</v>
      </c>
      <c r="J18" s="67" t="n">
        <v>0</v>
      </c>
    </row>
    <row r="19" ht="12.75" customHeight="1" s="426">
      <c r="A19" s="17" t="n">
        <v>0</v>
      </c>
      <c r="B19" s="420" t="inlineStr">
        <is>
          <t>&gt; 10 years</t>
        </is>
      </c>
      <c r="C19" s="421" t="n"/>
      <c r="D19" s="66" t="n">
        <v>46</v>
      </c>
      <c r="E19" s="67" t="n">
        <v>794.8969930000001</v>
      </c>
      <c r="F19" s="66" t="n">
        <v>46</v>
      </c>
      <c r="G19" s="67" t="n">
        <v>638.4234309999999</v>
      </c>
      <c r="I19" s="66" t="n">
        <v>46</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85</v>
      </c>
      <c r="E24" s="67" t="n">
        <v>125.107669</v>
      </c>
      <c r="F24" s="66" t="n">
        <v>56.5</v>
      </c>
      <c r="G24" s="67" t="n">
        <v>223.211026</v>
      </c>
      <c r="I24" s="66" t="n">
        <v>0</v>
      </c>
      <c r="J24" s="67" t="n">
        <v>0</v>
      </c>
    </row>
    <row r="25" ht="12.75" customHeight="1" s="426">
      <c r="A25" s="17" t="n"/>
      <c r="B25" s="420" t="inlineStr">
        <is>
          <t>&gt; 0,5 years and &lt;= 1 year</t>
        </is>
      </c>
      <c r="C25" s="421" t="n"/>
      <c r="D25" s="66" t="n">
        <v>0</v>
      </c>
      <c r="E25" s="67" t="n">
        <v>46.423849</v>
      </c>
      <c r="F25" s="66" t="n">
        <v>75.5</v>
      </c>
      <c r="G25" s="67" t="n">
        <v>21.771936</v>
      </c>
      <c r="I25" s="66" t="n">
        <v>0</v>
      </c>
      <c r="J25" s="67" t="n">
        <v>0</v>
      </c>
    </row>
    <row r="26" ht="12.75" customHeight="1" s="426">
      <c r="A26" s="17" t="n">
        <v>1</v>
      </c>
      <c r="B26" s="420" t="inlineStr">
        <is>
          <t>&gt; 1  year and &lt;= 1,5 years</t>
        </is>
      </c>
      <c r="C26" s="421" t="n"/>
      <c r="D26" s="66" t="n">
        <v>0</v>
      </c>
      <c r="E26" s="67" t="n">
        <v>33.186481</v>
      </c>
      <c r="F26" s="66" t="n">
        <v>75</v>
      </c>
      <c r="G26" s="67" t="n">
        <v>20.197702</v>
      </c>
      <c r="I26" s="66" t="n">
        <v>85</v>
      </c>
      <c r="J26" s="67" t="n">
        <v>0</v>
      </c>
    </row>
    <row r="27" ht="12.75" customHeight="1" s="426">
      <c r="A27" s="17" t="n">
        <v>1</v>
      </c>
      <c r="B27" s="420" t="inlineStr">
        <is>
          <t>&gt; 1,5 years and &lt;= 2 years</t>
        </is>
      </c>
      <c r="C27" s="420" t="n"/>
      <c r="D27" s="68" t="n">
        <v>0</v>
      </c>
      <c r="E27" s="238" t="n">
        <v>32.063157</v>
      </c>
      <c r="F27" s="68" t="n">
        <v>0</v>
      </c>
      <c r="G27" s="238" t="n">
        <v>29.268224</v>
      </c>
      <c r="I27" s="66" t="n">
        <v>0</v>
      </c>
      <c r="J27" s="67" t="n">
        <v>0</v>
      </c>
    </row>
    <row r="28" ht="12.75" customHeight="1" s="426">
      <c r="A28" s="17" t="n">
        <v>1</v>
      </c>
      <c r="B28" s="420" t="inlineStr">
        <is>
          <t>&gt; 2 years and &lt;= 3 years</t>
        </is>
      </c>
      <c r="C28" s="420" t="n"/>
      <c r="D28" s="68" t="n">
        <v>285</v>
      </c>
      <c r="E28" s="238" t="n">
        <v>55.241657</v>
      </c>
      <c r="F28" s="68" t="n">
        <v>0</v>
      </c>
      <c r="G28" s="238" t="n">
        <v>62.760166</v>
      </c>
      <c r="I28" s="66" t="n">
        <v>0</v>
      </c>
      <c r="J28" s="67" t="n">
        <v>0</v>
      </c>
    </row>
    <row r="29" ht="12.75" customHeight="1" s="426">
      <c r="A29" s="17" t="n">
        <v>1</v>
      </c>
      <c r="B29" s="420" t="inlineStr">
        <is>
          <t>&gt; 3 years and &lt;= 4 years</t>
        </is>
      </c>
      <c r="C29" s="420" t="n"/>
      <c r="D29" s="68" t="n">
        <v>0</v>
      </c>
      <c r="E29" s="238" t="n">
        <v>73.941402</v>
      </c>
      <c r="F29" s="68" t="n">
        <v>285</v>
      </c>
      <c r="G29" s="238" t="n">
        <v>49.320551</v>
      </c>
      <c r="I29" s="66" t="n">
        <v>285</v>
      </c>
      <c r="J29" s="67" t="n">
        <v>0</v>
      </c>
    </row>
    <row r="30" ht="12.75" customHeight="1" s="426">
      <c r="A30" s="17" t="n">
        <v>1</v>
      </c>
      <c r="B30" s="420" t="inlineStr">
        <is>
          <t>&gt; 4 years and &lt;= 5 years</t>
        </is>
      </c>
      <c r="C30" s="420" t="n"/>
      <c r="D30" s="68" t="n">
        <v>13</v>
      </c>
      <c r="E30" s="238" t="n">
        <v>53.341031</v>
      </c>
      <c r="F30" s="68" t="n">
        <v>0</v>
      </c>
      <c r="G30" s="238" t="n">
        <v>67.942173</v>
      </c>
      <c r="I30" s="66" t="n">
        <v>0</v>
      </c>
      <c r="J30" s="67" t="n">
        <v>0</v>
      </c>
    </row>
    <row r="31" ht="12.75" customHeight="1" s="426">
      <c r="A31" s="17" t="n">
        <v>1</v>
      </c>
      <c r="B31" s="420" t="inlineStr">
        <is>
          <t>&gt; 5 years and &lt;= 10 years</t>
        </is>
      </c>
      <c r="C31" s="421" t="n"/>
      <c r="D31" s="66" t="n">
        <v>190</v>
      </c>
      <c r="E31" s="67" t="n">
        <v>289.084951</v>
      </c>
      <c r="F31" s="66" t="n">
        <v>138</v>
      </c>
      <c r="G31" s="67" t="n">
        <v>211.296561</v>
      </c>
      <c r="I31" s="66" t="n">
        <v>138</v>
      </c>
      <c r="J31" s="67" t="n">
        <v>0</v>
      </c>
    </row>
    <row r="32" ht="12.75" customHeight="1" s="426">
      <c r="B32" s="420" t="inlineStr">
        <is>
          <t>&gt; 10 years</t>
        </is>
      </c>
      <c r="C32" s="421" t="n"/>
      <c r="D32" s="66" t="n">
        <v>48.1</v>
      </c>
      <c r="E32" s="67" t="n">
        <v>376.681828</v>
      </c>
      <c r="F32" s="66" t="n">
        <v>108.1</v>
      </c>
      <c r="G32" s="67" t="n">
        <v>266.783233</v>
      </c>
      <c r="I32" s="66" t="n">
        <v>113.1</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1462.38356</v>
      </c>
      <c r="E9" s="76" t="n">
        <v>1249.22666</v>
      </c>
    </row>
    <row r="10" ht="12.75" customHeight="1" s="426">
      <c r="A10" s="17" t="n">
        <v>0</v>
      </c>
      <c r="B10" s="77" t="inlineStr">
        <is>
          <t>more than 300,000 Euros up to 1 mn. Euros</t>
        </is>
      </c>
      <c r="C10" s="77" t="n"/>
      <c r="D10" s="66" t="n">
        <v>345.587054</v>
      </c>
      <c r="E10" s="76" t="n">
        <v>306.464554</v>
      </c>
    </row>
    <row r="11" ht="12.75" customHeight="1" s="426">
      <c r="A11" s="17" t="n"/>
      <c r="B11" s="77" t="inlineStr">
        <is>
          <t>more than 1 mn. Euros up to 10 mn. Euros</t>
        </is>
      </c>
      <c r="C11" s="77" t="n"/>
      <c r="D11" s="66" t="n">
        <v>401.483251</v>
      </c>
      <c r="E11" s="76" t="n">
        <v>376.059645</v>
      </c>
    </row>
    <row r="12" ht="12.75" customHeight="1" s="426">
      <c r="A12" s="17" t="n">
        <v>0</v>
      </c>
      <c r="B12" s="77" t="inlineStr">
        <is>
          <t>more than 10 mn. Euros</t>
        </is>
      </c>
      <c r="C12" s="77" t="n"/>
      <c r="D12" s="66" t="n">
        <v>172.934356</v>
      </c>
      <c r="E12" s="76" t="n">
        <v>116.448895</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239.268564</v>
      </c>
      <c r="E21" s="67" t="n">
        <v>144.688161</v>
      </c>
    </row>
    <row r="22" ht="12.75" customHeight="1" s="426">
      <c r="A22" s="17" t="n">
        <v>1</v>
      </c>
      <c r="B22" s="77" t="inlineStr">
        <is>
          <t>more than 10 mn. Euros up to 100 mn. Euros</t>
        </is>
      </c>
      <c r="C22" s="77" t="n"/>
      <c r="D22" s="68" t="n">
        <v>542.731985</v>
      </c>
      <c r="E22" s="79" t="n">
        <v>516.874777</v>
      </c>
    </row>
    <row r="23" ht="12.75" customHeight="1" s="426">
      <c r="A23" s="17" t="n">
        <v>1</v>
      </c>
      <c r="B23" s="77" t="inlineStr">
        <is>
          <t>more than 100 mn. Euros</t>
        </is>
      </c>
      <c r="C23" s="82" t="n"/>
      <c r="D23" s="83" t="n">
        <v>303.071477</v>
      </c>
      <c r="E23" s="84" t="n">
        <v>290.988634</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311.486531</v>
      </c>
      <c r="H16" s="106" t="n">
        <v>1108.02497</v>
      </c>
      <c r="I16" s="106" t="n">
        <v>503.222402</v>
      </c>
      <c r="J16" s="106" t="n">
        <v>0</v>
      </c>
      <c r="K16" s="106" t="n">
        <v>0</v>
      </c>
      <c r="L16" s="106">
        <f>SUM(M16:R16)</f>
        <v/>
      </c>
      <c r="M16" s="106" t="n">
        <v>205.97</v>
      </c>
      <c r="N16" s="106" t="n">
        <v>57.46288300000001</v>
      </c>
      <c r="O16" s="106" t="n">
        <v>23.180636</v>
      </c>
      <c r="P16" s="106" t="n">
        <v>173.040799</v>
      </c>
      <c r="Q16" s="106" t="n">
        <v>0</v>
      </c>
      <c r="R16" s="106" t="n">
        <v>0</v>
      </c>
      <c r="S16" s="107" t="n">
        <v>0</v>
      </c>
      <c r="T16" s="289" t="n">
        <v>0</v>
      </c>
    </row>
    <row r="17" ht="12.75" customHeight="1" s="426">
      <c r="C17" s="102" t="n"/>
      <c r="D17" s="316">
        <f>"year "&amp;(AktJahr-1)</f>
        <v/>
      </c>
      <c r="E17" s="321">
        <f>F17+L17</f>
        <v/>
      </c>
      <c r="F17" s="108">
        <f>SUM(G17:K17)</f>
        <v/>
      </c>
      <c r="G17" s="108" t="n">
        <v>248.573022</v>
      </c>
      <c r="H17" s="108" t="n">
        <v>941.742309</v>
      </c>
      <c r="I17" s="108" t="n">
        <v>462.116132</v>
      </c>
      <c r="J17" s="108" t="n">
        <v>0</v>
      </c>
      <c r="K17" s="108" t="n">
        <v>0</v>
      </c>
      <c r="L17" s="108">
        <f>SUM(M17:R17)</f>
        <v/>
      </c>
      <c r="M17" s="108" t="n">
        <v>177.308003</v>
      </c>
      <c r="N17" s="108" t="n">
        <v>48.54201</v>
      </c>
      <c r="O17" s="108" t="n">
        <v>14.630266</v>
      </c>
      <c r="P17" s="108" t="n">
        <v>155.288014</v>
      </c>
      <c r="Q17" s="108" t="n">
        <v>0</v>
      </c>
      <c r="R17" s="108" t="n">
        <v>0</v>
      </c>
      <c r="S17" s="109" t="n">
        <v>0</v>
      </c>
      <c r="T17" s="322" t="n">
        <v>0</v>
      </c>
    </row>
    <row r="18" ht="12.75" customHeight="1" s="426">
      <c r="B18" s="13" t="inlineStr">
        <is>
          <t>DE</t>
        </is>
      </c>
      <c r="C18" s="104" t="inlineStr">
        <is>
          <t>Germany</t>
        </is>
      </c>
      <c r="D18" s="309">
        <f>$D$16</f>
        <v/>
      </c>
      <c r="E18" s="288">
        <f>F18+L18</f>
        <v/>
      </c>
      <c r="F18" s="106">
        <f>SUM(G18:K18)</f>
        <v/>
      </c>
      <c r="G18" s="106" t="n">
        <v>311.486531</v>
      </c>
      <c r="H18" s="106" t="n">
        <v>1108.02497</v>
      </c>
      <c r="I18" s="106" t="n">
        <v>503.222402</v>
      </c>
      <c r="J18" s="106" t="n">
        <v>0</v>
      </c>
      <c r="K18" s="106" t="n">
        <v>0</v>
      </c>
      <c r="L18" s="106">
        <f>SUM(M18:R18)</f>
        <v/>
      </c>
      <c r="M18" s="106" t="n">
        <v>205.97</v>
      </c>
      <c r="N18" s="106" t="n">
        <v>57.46288300000001</v>
      </c>
      <c r="O18" s="106" t="n">
        <v>23.180636</v>
      </c>
      <c r="P18" s="106" t="n">
        <v>173.040799</v>
      </c>
      <c r="Q18" s="106" t="n">
        <v>0</v>
      </c>
      <c r="R18" s="106" t="n">
        <v>0</v>
      </c>
      <c r="S18" s="107" t="n">
        <v>0</v>
      </c>
      <c r="T18" s="289" t="n">
        <v>0</v>
      </c>
    </row>
    <row r="19" ht="12.75" customHeight="1" s="426">
      <c r="C19" s="102" t="n"/>
      <c r="D19" s="316">
        <f>$D$17</f>
        <v/>
      </c>
      <c r="E19" s="321">
        <f>F19+L19</f>
        <v/>
      </c>
      <c r="F19" s="108">
        <f>SUM(G19:K19)</f>
        <v/>
      </c>
      <c r="G19" s="108" t="n">
        <v>248.573022</v>
      </c>
      <c r="H19" s="108" t="n">
        <v>941.742309</v>
      </c>
      <c r="I19" s="108" t="n">
        <v>462.116132</v>
      </c>
      <c r="J19" s="108" t="n">
        <v>0</v>
      </c>
      <c r="K19" s="108" t="n">
        <v>0</v>
      </c>
      <c r="L19" s="108">
        <f>SUM(M19:R19)</f>
        <v/>
      </c>
      <c r="M19" s="108" t="n">
        <v>177.308003</v>
      </c>
      <c r="N19" s="108" t="n">
        <v>48.54201</v>
      </c>
      <c r="O19" s="108" t="n">
        <v>14.630266</v>
      </c>
      <c r="P19" s="108" t="n">
        <v>155.288014</v>
      </c>
      <c r="Q19" s="108" t="n">
        <v>0</v>
      </c>
      <c r="R19" s="108" t="n">
        <v>0</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26">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0</v>
      </c>
      <c r="G12" s="142" t="n">
        <v>0</v>
      </c>
      <c r="H12" s="106" t="n">
        <v>65</v>
      </c>
      <c r="I12" s="106" t="n">
        <v>703.4913299999999</v>
      </c>
      <c r="J12" s="107" t="n">
        <v>130.855093</v>
      </c>
      <c r="K12" s="142" t="n">
        <v>0</v>
      </c>
      <c r="L12" s="106" t="n">
        <v>0</v>
      </c>
      <c r="M12" s="106" t="n">
        <v>185.725603</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0</v>
      </c>
      <c r="G13" s="146" t="n">
        <v>0</v>
      </c>
      <c r="H13" s="147" t="n">
        <v>30</v>
      </c>
      <c r="I13" s="147" t="n">
        <v>670.6789679999999</v>
      </c>
      <c r="J13" s="148" t="n">
        <v>71.57265200000001</v>
      </c>
      <c r="K13" s="146" t="n">
        <v>0</v>
      </c>
      <c r="L13" s="147" t="n">
        <v>0</v>
      </c>
      <c r="M13" s="147" t="n">
        <v>180.299952</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0</v>
      </c>
      <c r="G14" s="142" t="n">
        <v>0</v>
      </c>
      <c r="H14" s="106" t="n">
        <v>65</v>
      </c>
      <c r="I14" s="106" t="n">
        <v>703.4913299999999</v>
      </c>
      <c r="J14" s="107" t="n">
        <v>130.855093</v>
      </c>
      <c r="K14" s="142" t="n">
        <v>0</v>
      </c>
      <c r="L14" s="106" t="n">
        <v>0</v>
      </c>
      <c r="M14" s="106" t="n">
        <v>185.725603</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0</v>
      </c>
      <c r="G15" s="146" t="n">
        <v>0</v>
      </c>
      <c r="H15" s="147" t="n">
        <v>30</v>
      </c>
      <c r="I15" s="147" t="n">
        <v>670.6789679999999</v>
      </c>
      <c r="J15" s="148" t="n">
        <v>71.57265200000001</v>
      </c>
      <c r="K15" s="146" t="n">
        <v>0</v>
      </c>
      <c r="L15" s="147" t="n">
        <v>0</v>
      </c>
      <c r="M15" s="147" t="n">
        <v>180.299952</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89</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89</v>
      </c>
      <c r="F15" s="106" t="n">
        <v>0</v>
      </c>
      <c r="G15" s="106" t="n">
        <v>0</v>
      </c>
      <c r="H15" s="144" t="n">
        <v>0</v>
      </c>
      <c r="I15" s="106" t="n">
        <v>0</v>
      </c>
      <c r="J15" s="289" t="n">
        <v>0</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0</v>
      </c>
      <c r="F25" s="106" t="n">
        <v>0</v>
      </c>
      <c r="G25" s="106" t="n">
        <v>0</v>
      </c>
      <c r="H25" s="144" t="n">
        <v>0</v>
      </c>
      <c r="I25" s="106" t="n">
        <v>0</v>
      </c>
      <c r="J25" s="289" t="n">
        <v>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0</v>
      </c>
      <c r="F27" s="106" t="n">
        <v>0</v>
      </c>
      <c r="G27" s="106" t="n">
        <v>0</v>
      </c>
      <c r="H27" s="144" t="n">
        <v>0</v>
      </c>
      <c r="I27" s="106" t="n">
        <v>0</v>
      </c>
      <c r="J27" s="289" t="n">
        <v>0</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0</v>
      </c>
      <c r="F43" s="106" t="n">
        <v>0</v>
      </c>
      <c r="G43" s="106" t="n">
        <v>0</v>
      </c>
      <c r="H43" s="144" t="n">
        <v>0</v>
      </c>
      <c r="I43" s="106" t="n">
        <v>0</v>
      </c>
      <c r="J43" s="289" t="n">
        <v>0</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0</v>
      </c>
      <c r="F61" s="106" t="n">
        <v>0</v>
      </c>
      <c r="G61" s="106" t="n">
        <v>0</v>
      </c>
      <c r="H61" s="144" t="n">
        <v>0</v>
      </c>
      <c r="I61" s="106" t="n">
        <v>0</v>
      </c>
      <c r="J61" s="289" t="n">
        <v>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0</v>
      </c>
      <c r="F87" s="106" t="n">
        <v>0</v>
      </c>
      <c r="G87" s="106" t="n">
        <v>0</v>
      </c>
      <c r="H87" s="144" t="n">
        <v>0</v>
      </c>
      <c r="I87" s="106" t="n">
        <v>0</v>
      </c>
      <c r="J87" s="289" t="n">
        <v>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