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<sst xmlns="http://schemas.openxmlformats.org/spreadsheetml/2006/main" count="1852" uniqueCount="666">
  <si>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</si>
  <si>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</si>
  <si>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</si>
  <si>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</si>
  <si>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</si>
  <si>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</si>
  <si>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</si>
  <si>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</si>
  <si>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</si>
  <si>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</si>
  <si>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</si>
  <si>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</si>
  <si>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</si>
  <si>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</si>
  <si>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</si>
  <si>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</si>
  <si>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</si>
  <si>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</si>
  <si>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</si>
  <si>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</si>
  <si>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</si>
  <si>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</si>
  <si>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</si>
  <si>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</si>
  <si>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</si>
  <si>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</si>
  <si>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</si>
  <si>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</si>
  <si>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</si>
  <si>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</si>
  <si>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</si>
  <si>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</si>
  <si>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</si>
  <si>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</si>
  <si>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</si>
  <si>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</si>
  <si>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</si>
  <si>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</si>
  <si>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</si>
  <si>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</si>
  <si>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</si>
  <si>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</si>
  <si>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</si>
  <si>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</si>
  <si>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</si>
  <si>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</si>
  <si>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</si>
  <si>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</si>
  <si>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</si>
  <si>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</si>
  <si>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</si>
  <si>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</si>
  <si>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</si>
  <si>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</si>
  <si>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</si>
  <si>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</si>
  <si>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</si>
  <si>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</si>
  <si>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</si>
  <si>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</si>
  <si>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</si>
  <si>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</si>
  <si>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</si>
  <si>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</si>
  <si>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</si>
  <si>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</si>
  <si>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</si>
  <si>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</si>
  <si>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</si>
  <si>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</si>
  <si>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</si>
  <si>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</si>
  <si>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</si>
  <si>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</si>
  <si>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</si>
  <si>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</si>
  <si>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</si>
  <si>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</si>
  <si>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</si>
  <si>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</si>
  <si>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</si>
  <si>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</si>
  <si>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</si>
  <si>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</si>
  <si>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</si>
  <si>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</si>
  <si>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</si>
  <si>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</si>
  <si>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</si>
  <si>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</si>
  <si>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</si>
  <si>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</si>
  <si>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</si>
  <si>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</si>
  <si>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</si>
  <si>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</si>
  <si>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</si>
  <si>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</si>
  <si>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</si>
  <si>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</si>
  <si>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</si>
  <si>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</si>
  <si>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</si>
  <si>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</si>
  <si>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</si>
  <si>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</si>
  <si>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</si>
  <si>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</si>
  <si>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</si>
  <si>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</si>
  <si>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</si>
  <si>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</si>
  <si>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</si>
  <si>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</si>
  <si>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</si>
  <si>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</si>
  <si>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</si>
  <si>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</si>
  <si>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</si>
  <si>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</si>
  <si>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</si>
  <si>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</si>
  <si>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</si>
  <si>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</si>
  <si>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</si>
  <si>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</si>
  <si>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</si>
  <si>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</si>
  <si>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</si>
  <si>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</si>
  <si>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</si>
  <si>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</si>
  <si>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</si>
  <si>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</si>
  <si>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</si>
  <si>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</si>
  <si>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</si>
  <si>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</si>
  <si>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</si>
  <si>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</si>
  <si>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</si>
  <si>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</si>
  <si>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</si>
  <si>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</si>
  <si>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</si>
  <si>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</si>
  <si>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</si>
  <si>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</si>
  <si>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</si>
  <si>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</si>
  <si>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</si>
  <si>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</si>
  <si>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</si>
  <si>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</si>
  <si>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</si>
  <si>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</si>
  <si>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</si>
  <si>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</si>
  <si>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</si>
  <si>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</si>
  <si>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</si>
  <si>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</si>
  <si>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</si>
  <si>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</si>
  <si>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</si>
  <si>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</si>
  <si>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</si>
  <si>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</si>
  <si>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</si>
  <si>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</si>
  <si>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</si>
  <si>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</si>
  <si>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</si>
  <si>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</si>
  <si>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</si>
  <si>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</si>
  <si>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</si>
  <si>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</si>
  <si>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</si>
  <si>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</si>
  <si>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</si>
  <si>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</si>
  <si>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</si>
  <si>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</si>
  <si>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</si>
  <si>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</si>
  <si>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</si>
  <si>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</si>
  <si>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</si>
  <si>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</si>
  <si>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</si>
  <si>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</si>
  <si>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</si>
  <si>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</si>
  <si>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</si>
  <si>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</si>
  <si>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</si>
  <si>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</si>
  <si>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</si>
  <si>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</si>
  <si>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</si>
  <si>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</si>
  <si>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</si>
  <si>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</si>
  <si>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</si>
  <si>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</si>
  <si>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</si>
  <si>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</si>
  <si>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</si>
  <si>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</si>
  <si>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</si>
  <si>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</si>
  <si>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</si>
  <si>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</si>
  <si>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</si>
  <si>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</si>
  <si>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</si>
  <si>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</si>
  <si>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</si>
  <si>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</si>
  <si>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</si>
  <si>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</si>
  <si>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</si>
  <si>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</si>
  <si>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</si>
  <si>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</si>
  <si>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</si>
  <si>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</si>
  <si>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</si>
  <si>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</si>
  <si>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</si>
  <si>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</si>
  <si>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</si>
  <si>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</si>
  <si>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</si>
  <si>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</si>
  <si>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</si>
  <si>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</si>
  <si>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</si>
  <si>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</si>
  <si>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</si>
  <si>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</si>
  <si>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</si>
  <si>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</si>
  <si>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</si>
  <si>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</si>
  <si>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</si>
  <si>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</si>
  <si>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</si>
  <si>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</si>
  <si>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</si>
  <si>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</si>
  <si>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</si>
  <si>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</si>
  <si>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</si>
  <si>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</si>
  <si>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</si>
  <si>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</si>
  <si>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</si>
  <si>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</si>
  <si>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</si>
  <si>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</si>
  <si>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</si>
  <si>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</si>
  <si>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</si>
  <si>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</si>
  <si>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</si>
  <si>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</si>
  <si>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</si>
  <si>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</si>
  <si>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</si>
  <si>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</si>
  <si>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</si>
  <si>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</si>
  <si>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</si>
  <si>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</si>
  <si>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</si>
  <si>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</si>
  <si>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</si>
  <si>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</si>
  <si>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</si>
  <si>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</si>
  <si>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</si>
  <si>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</si>
  <si>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</si>
  <si>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</si>
  <si>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</si>
  <si>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</si>
  <si>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</si>
  <si>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</si>
  <si>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</si>
  <si>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</si>
  <si>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</si>
  <si>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</si>
  <si>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</si>
  <si>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MUE</t>
  </si>
  <si>
    <t>Stadtsparkasse München</t>
  </si>
  <si>
    <t>22.06.2016</t>
  </si>
  <si>
    <t>F</t>
  </si>
  <si>
    <t>U</t>
  </si>
  <si>
    <t>S</t>
  </si>
  <si>
    <t>Y:\Pfandbriefbüro\Pfandbriefstatistik\PfDaten\Excel\PfbTvDU_MUE_1812</t>
  </si>
  <si>
    <t>Sparkassenstraße 2</t>
  </si>
  <si>
    <t>80331 München</t>
  </si>
  <si>
    <t>Telefon: +49 89 2167-0</t>
  </si>
  <si>
    <t>Telefax: +49 89 2167-900000</t>
  </si>
  <si>
    <t>E-Mail: kontakt@sskm.de</t>
  </si>
  <si>
    <t>Internet: www.sskm.de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</si>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</sst>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710</v>
      </c>
      <c r="E21" s="302">
        <v>560</v>
      </c>
      <c r="F21" s="146">
        <v>721.3</v>
      </c>
      <c r="G21" s="302">
        <v>563.2</v>
      </c>
      <c r="H21" s="146">
        <v>607.7</v>
      </c>
      <c r="I21" s="302">
        <v>473.1</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1720.3</v>
      </c>
      <c r="E23" s="304">
        <v>1508.9</v>
      </c>
      <c r="F23" s="148">
        <v>1866.7</v>
      </c>
      <c r="G23" s="304">
        <v>1644.6</v>
      </c>
      <c r="H23" s="148">
        <v>1640.8</v>
      </c>
      <c r="I23" s="304">
        <v>1450.8</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1010.3</v>
      </c>
      <c r="E25" s="302">
        <f t="shared" si="0"/>
        <v>948.9</v>
      </c>
      <c r="F25" s="146">
        <f t="shared" si="0"/>
        <v>1145.4</v>
      </c>
      <c r="G25" s="302">
        <f t="shared" si="0"/>
        <v>1081.4</v>
      </c>
      <c r="H25" s="146">
        <f t="shared" si="0"/>
        <v>1033.1</v>
      </c>
      <c r="I25" s="302">
        <f t="shared" si="0"/>
        <v>977.7</v>
      </c>
      <c r="J25"/>
    </row>
    <row r="26" spans="1:10" s="7" customFormat="1" ht="15" customHeight="1">
      <c r="A26" s="174">
        <v>0</v>
      </c>
      <c r="B26" s="359" t="s">
        <v>68</v>
      </c>
      <c r="C26" s="359"/>
      <c r="D26" s="149">
        <f aca="true" t="shared" si="1" ref="D26:I26">IF(D21=0,0,ROUND(100*D25/D21,1))</f>
        <v>142.3</v>
      </c>
      <c r="E26" s="305">
        <f t="shared" si="1"/>
        <v>169.4</v>
      </c>
      <c r="F26" s="149">
        <f t="shared" si="1"/>
        <v>158.8</v>
      </c>
      <c r="G26" s="305">
        <f t="shared" si="1"/>
        <v>192</v>
      </c>
      <c r="H26" s="149">
        <f t="shared" si="1"/>
        <v>170</v>
      </c>
      <c r="I26" s="305">
        <f t="shared" si="1"/>
        <v>206.7</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710</v>
      </c>
      <c r="E9" s="207">
        <v>560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1720.3</v>
      </c>
      <c r="E12" s="207">
        <v>1508.9</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97</v>
      </c>
      <c r="E16" s="213">
        <v>93</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4.5</v>
      </c>
      <c r="E28" s="213">
        <v>4.84</v>
      </c>
    </row>
    <row r="29" spans="1:5" ht="19.5" customHeight="1">
      <c r="A29" s="271">
        <v>0</v>
      </c>
      <c r="B29" s="278" t="s">
        <v>260</v>
      </c>
      <c r="C29" s="214" t="s">
        <v>207</v>
      </c>
      <c r="D29" s="212">
        <v>54</v>
      </c>
      <c r="E29" s="213">
        <v>55</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MUE,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MUE</v>
      </c>
      <c r="G7" s="89"/>
      <c r="H7" s="93" t="s">
        <v>181</v>
      </c>
      <c r="I7" s="136" t="s">
        <v>661</v>
      </c>
      <c r="J7" s="99" t="s">
        <v>183</v>
      </c>
    </row>
    <row r="8" spans="2:10" ht="15">
      <c r="B8" s="86" t="s">
        <v>168</v>
      </c>
      <c r="C8" s="286" t="s">
        <v>296</v>
      </c>
      <c r="D8" s="89"/>
      <c r="E8" s="93" t="s">
        <v>163</v>
      </c>
      <c r="F8" s="130" t="str">
        <f>IF(AuswertBasis="Verband","alle Pfandbriefemittenten",AuswertBasis)</f>
        <v>Institut MUE</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84.4</v>
      </c>
      <c r="F11" s="152">
        <v>100</v>
      </c>
      <c r="G11" s="153">
        <v>91</v>
      </c>
    </row>
    <row r="12" spans="1:7" ht="12.75">
      <c r="A12" s="174">
        <v>0</v>
      </c>
      <c r="B12" s="367" t="s">
        <v>196</v>
      </c>
      <c r="C12" s="367"/>
      <c r="D12" s="152">
        <v>0</v>
      </c>
      <c r="E12" s="153">
        <v>53.6</v>
      </c>
      <c r="F12" s="152">
        <v>0</v>
      </c>
      <c r="G12" s="153">
        <v>49.3</v>
      </c>
    </row>
    <row r="13" spans="1:7" ht="12.75">
      <c r="A13" s="174">
        <v>0</v>
      </c>
      <c r="B13" s="367" t="s">
        <v>198</v>
      </c>
      <c r="C13" s="367"/>
      <c r="D13" s="152">
        <v>0</v>
      </c>
      <c r="E13" s="153">
        <v>87.1</v>
      </c>
      <c r="F13" s="152">
        <v>0</v>
      </c>
      <c r="G13" s="153">
        <v>33.7</v>
      </c>
    </row>
    <row r="14" spans="1:7" ht="12.75">
      <c r="A14" s="174">
        <v>0</v>
      </c>
      <c r="B14" s="38" t="s">
        <v>197</v>
      </c>
      <c r="C14" s="38"/>
      <c r="D14" s="154">
        <v>0</v>
      </c>
      <c r="E14" s="155">
        <v>68.9</v>
      </c>
      <c r="F14" s="154">
        <v>0</v>
      </c>
      <c r="G14" s="155">
        <v>50.1</v>
      </c>
    </row>
    <row r="15" spans="1:7" ht="12.75">
      <c r="A15" s="174">
        <v>0</v>
      </c>
      <c r="B15" s="38" t="s">
        <v>25</v>
      </c>
      <c r="C15" s="38"/>
      <c r="D15" s="154">
        <v>0</v>
      </c>
      <c r="E15" s="155">
        <v>143.7</v>
      </c>
      <c r="F15" s="154">
        <v>0</v>
      </c>
      <c r="G15" s="155">
        <v>129.8</v>
      </c>
    </row>
    <row r="16" spans="1:7" ht="12.75">
      <c r="A16" s="174">
        <v>0</v>
      </c>
      <c r="B16" s="38" t="s">
        <v>1</v>
      </c>
      <c r="C16" s="38"/>
      <c r="D16" s="154">
        <v>0</v>
      </c>
      <c r="E16" s="155">
        <v>186.4</v>
      </c>
      <c r="F16" s="154">
        <v>0</v>
      </c>
      <c r="G16" s="155">
        <v>162.2</v>
      </c>
    </row>
    <row r="17" spans="1:7" ht="12.75">
      <c r="A17" s="174">
        <v>0</v>
      </c>
      <c r="B17" s="38" t="s">
        <v>2</v>
      </c>
      <c r="C17" s="38"/>
      <c r="D17" s="154">
        <v>0</v>
      </c>
      <c r="E17" s="155">
        <v>135.7</v>
      </c>
      <c r="F17" s="154">
        <v>0</v>
      </c>
      <c r="G17" s="155">
        <v>169.2</v>
      </c>
    </row>
    <row r="18" spans="1:7" ht="12.75">
      <c r="A18" s="174">
        <v>0</v>
      </c>
      <c r="B18" s="367" t="s">
        <v>23</v>
      </c>
      <c r="C18" s="367"/>
      <c r="D18" s="152">
        <v>710</v>
      </c>
      <c r="E18" s="153">
        <v>802.3</v>
      </c>
      <c r="F18" s="152">
        <v>460</v>
      </c>
      <c r="G18" s="153">
        <v>699.5</v>
      </c>
    </row>
    <row r="19" spans="1:7" ht="12.75">
      <c r="A19" s="174">
        <v>0</v>
      </c>
      <c r="B19" s="367" t="s">
        <v>15</v>
      </c>
      <c r="C19" s="367"/>
      <c r="D19" s="152">
        <v>0</v>
      </c>
      <c r="E19" s="153">
        <v>158.2</v>
      </c>
      <c r="F19" s="152">
        <v>0</v>
      </c>
      <c r="G19" s="153">
        <v>124.2</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427.3</v>
      </c>
      <c r="E9" s="157">
        <v>354.8</v>
      </c>
    </row>
    <row r="10" spans="1:5" ht="12.75" customHeight="1">
      <c r="A10" s="174">
        <v>0</v>
      </c>
      <c r="B10" s="46" t="s">
        <v>199</v>
      </c>
      <c r="C10" s="46"/>
      <c r="D10" s="158">
        <v>473.3</v>
      </c>
      <c r="E10" s="159">
        <v>359.5</v>
      </c>
    </row>
    <row r="11" spans="1:5" ht="12.75" customHeight="1">
      <c r="A11" s="174">
        <v>0</v>
      </c>
      <c r="B11" s="46" t="s">
        <v>201</v>
      </c>
      <c r="C11" s="46"/>
      <c r="D11" s="158">
        <v>615.1</v>
      </c>
      <c r="E11" s="159">
        <v>561.9</v>
      </c>
    </row>
    <row r="12" spans="1:5" ht="12.75" customHeight="1">
      <c r="A12" s="174">
        <v>0</v>
      </c>
      <c r="B12" s="46" t="s">
        <v>200</v>
      </c>
      <c r="C12" s="46"/>
      <c r="D12" s="158">
        <v>174.6</v>
      </c>
      <c r="E12" s="159">
        <v>107.8</v>
      </c>
    </row>
    <row r="13" spans="1:5" ht="12.75" customHeight="1">
      <c r="A13" s="174">
        <v>0</v>
      </c>
      <c r="B13" s="47" t="s">
        <v>60</v>
      </c>
      <c r="C13" s="47"/>
      <c r="D13" s="160">
        <f>SUM(D9:D12)</f>
        <v>1690.3</v>
      </c>
      <c r="E13" s="161">
        <f>SUM(E9:E12)</f>
        <v>1383.9999999999998</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1690.2999999999997</v>
      </c>
      <c r="F16" s="165">
        <f>SUM(G16:K16)</f>
        <v>1256.6999999999998</v>
      </c>
      <c r="G16" s="165">
        <v>379.6</v>
      </c>
      <c r="H16" s="165">
        <v>496.7</v>
      </c>
      <c r="I16" s="165">
        <v>380.4</v>
      </c>
      <c r="J16" s="165">
        <v>0</v>
      </c>
      <c r="K16" s="165">
        <v>0</v>
      </c>
      <c r="L16" s="165">
        <f>SUM(M16:R16)</f>
        <v>433.6</v>
      </c>
      <c r="M16" s="165">
        <v>136.6</v>
      </c>
      <c r="N16" s="165">
        <v>39.7</v>
      </c>
      <c r="O16" s="165">
        <v>70</v>
      </c>
      <c r="P16" s="165">
        <v>187.3</v>
      </c>
      <c r="Q16" s="165">
        <v>0</v>
      </c>
      <c r="R16" s="165">
        <v>0</v>
      </c>
      <c r="S16" s="166">
        <v>0</v>
      </c>
      <c r="T16" s="165">
        <v>0</v>
      </c>
    </row>
    <row r="17" spans="3:20" ht="12.75">
      <c r="C17" s="79"/>
      <c r="D17" s="79" t="str">
        <f>"Jahr "&amp;(AktJahr-1)</f>
        <v>Jahr 2017</v>
      </c>
      <c r="E17" s="167">
        <f aca="true" t="shared" si="0" ref="E17:E48">F17+L17</f>
        <v>1384</v>
      </c>
      <c r="F17" s="167">
        <f aca="true" t="shared" si="1" ref="F17:F48">SUM(G17:K17)</f>
        <v>1010.0999999999999</v>
      </c>
      <c r="G17" s="167">
        <v>332.1</v>
      </c>
      <c r="H17" s="167">
        <v>398.7</v>
      </c>
      <c r="I17" s="167">
        <v>279.3</v>
      </c>
      <c r="J17" s="167">
        <v>0</v>
      </c>
      <c r="K17" s="167">
        <v>0</v>
      </c>
      <c r="L17" s="167">
        <f aca="true" t="shared" si="2" ref="L17:L48">SUM(M17:R17)</f>
        <v>373.9</v>
      </c>
      <c r="M17" s="167">
        <v>133.5</v>
      </c>
      <c r="N17" s="167">
        <v>39.5</v>
      </c>
      <c r="O17" s="167">
        <v>28</v>
      </c>
      <c r="P17" s="167">
        <v>172.9</v>
      </c>
      <c r="Q17" s="167">
        <v>0</v>
      </c>
      <c r="R17" s="167">
        <v>0</v>
      </c>
      <c r="S17" s="168">
        <v>0</v>
      </c>
      <c r="T17" s="167">
        <v>0</v>
      </c>
    </row>
    <row r="18" spans="2:20" ht="12.75">
      <c r="B18" s="63" t="s">
        <v>82</v>
      </c>
      <c r="C18" s="62" t="s">
        <v>80</v>
      </c>
      <c r="D18" s="39" t="str">
        <f>$D$16</f>
        <v>Jahr 2018</v>
      </c>
      <c r="E18" s="165">
        <f t="shared" si="0"/>
        <v>1690.2999999999997</v>
      </c>
      <c r="F18" s="165">
        <f t="shared" si="1"/>
        <v>1256.6999999999998</v>
      </c>
      <c r="G18" s="165">
        <v>379.6</v>
      </c>
      <c r="H18" s="165">
        <v>496.7</v>
      </c>
      <c r="I18" s="165">
        <v>380.4</v>
      </c>
      <c r="J18" s="165">
        <v>0</v>
      </c>
      <c r="K18" s="165">
        <v>0</v>
      </c>
      <c r="L18" s="165">
        <f t="shared" si="2"/>
        <v>433.6</v>
      </c>
      <c r="M18" s="165">
        <v>136.6</v>
      </c>
      <c r="N18" s="165">
        <v>39.7</v>
      </c>
      <c r="O18" s="165">
        <v>70</v>
      </c>
      <c r="P18" s="165">
        <v>187.3</v>
      </c>
      <c r="Q18" s="165">
        <v>0</v>
      </c>
      <c r="R18" s="165">
        <v>0</v>
      </c>
      <c r="S18" s="166">
        <v>0</v>
      </c>
      <c r="T18" s="165">
        <v>0</v>
      </c>
    </row>
    <row r="19" spans="3:20" ht="12.75">
      <c r="C19" s="79"/>
      <c r="D19" s="79" t="str">
        <f>$D$17</f>
        <v>Jahr 2017</v>
      </c>
      <c r="E19" s="167">
        <f t="shared" si="0"/>
        <v>1384</v>
      </c>
      <c r="F19" s="167">
        <f t="shared" si="1"/>
        <v>1010.0999999999999</v>
      </c>
      <c r="G19" s="167">
        <v>332.1</v>
      </c>
      <c r="H19" s="167">
        <v>398.7</v>
      </c>
      <c r="I19" s="167">
        <v>279.3</v>
      </c>
      <c r="J19" s="167">
        <v>0</v>
      </c>
      <c r="K19" s="167">
        <v>0</v>
      </c>
      <c r="L19" s="167">
        <f t="shared" si="2"/>
        <v>373.9</v>
      </c>
      <c r="M19" s="167">
        <v>133.5</v>
      </c>
      <c r="N19" s="167">
        <v>39.5</v>
      </c>
      <c r="O19" s="167">
        <v>28</v>
      </c>
      <c r="P19" s="167">
        <v>172.9</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191">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47" t="s">
        <v>459</v>
      </c>
      <c r="D192" s="46"/>
      <c r="E192" s="169"/>
      <c r="F192" s="169">
        <v>0</v>
      </c>
      <c r="G192" s="169">
        <v>0</v>
      </c>
      <c r="H192" s="298">
        <v>0</v>
      </c>
      <c r="I192" s="298">
        <v>0</v>
      </c>
    </row>
    <row r="193" spans="3:9" ht="12.75" customHeight="1">
      <c r="C193" s="47"/>
      <c r="D193" s="46"/>
      <c r="E193" s="169"/>
      <c r="F193" s="169">
        <v>0</v>
      </c>
      <c r="G193" s="169">
        <v>0</v>
      </c>
      <c r="H193" s="298">
        <v>0</v>
      </c>
      <c r="I193" s="298">
        <v>0</v>
      </c>
    </row>
    <row r="194" spans="2:9" ht="12.75" customHeight="1">
      <c r="B194" s="63" t="s">
        <v>460</v>
      </c>
      <c r="C194" s="62" t="s">
        <v>461</v>
      </c>
      <c r="D194" s="39" t="str">
        <f>$D$12</f>
        <v>Jahr 2018</v>
      </c>
      <c r="E194" s="165">
        <f aca="true" t="shared" si="3" ref="E194:E257">SUM(F194:G194)</f>
        <v>0</v>
      </c>
      <c r="F194" s="165">
        <v>0</v>
      </c>
      <c r="G194" s="165">
        <v>0</v>
      </c>
      <c r="H194" s="298">
        <v>0</v>
      </c>
      <c r="I194" s="298">
        <v>0</v>
      </c>
    </row>
    <row r="195" spans="3:9" ht="12.75" customHeight="1">
      <c r="C195" s="47"/>
      <c r="D195" s="46" t="str">
        <f>$D$13</f>
        <v>Jahr 2017</v>
      </c>
      <c r="E195" s="169">
        <f t="shared" si="3"/>
        <v>0</v>
      </c>
      <c r="F195" s="169">
        <v>0</v>
      </c>
      <c r="G195" s="169">
        <v>0</v>
      </c>
      <c r="H195" s="298">
        <v>0</v>
      </c>
      <c r="I195" s="298">
        <v>0</v>
      </c>
    </row>
    <row r="196" spans="2:9" ht="12.75" customHeight="1">
      <c r="B196" s="63" t="s">
        <v>462</v>
      </c>
      <c r="C196" s="62" t="s">
        <v>463</v>
      </c>
      <c r="D196" s="39" t="str">
        <f>$D$12</f>
        <v>Jahr 2018</v>
      </c>
      <c r="E196" s="165">
        <f t="shared" si="3"/>
        <v>0</v>
      </c>
      <c r="F196" s="165">
        <v>0</v>
      </c>
      <c r="G196" s="165">
        <v>0</v>
      </c>
      <c r="H196" s="298">
        <v>0</v>
      </c>
      <c r="I196" s="298">
        <v>0</v>
      </c>
    </row>
    <row r="197" spans="3:9" ht="12.75" customHeight="1">
      <c r="C197" s="47"/>
      <c r="D197" s="46" t="str">
        <f>$D$13</f>
        <v>Jahr 2017</v>
      </c>
      <c r="E197" s="169">
        <f t="shared" si="3"/>
        <v>0</v>
      </c>
      <c r="F197" s="169">
        <v>0</v>
      </c>
      <c r="G197" s="169">
        <v>0</v>
      </c>
      <c r="H197" s="298">
        <v>0</v>
      </c>
      <c r="I197" s="298">
        <v>0</v>
      </c>
    </row>
    <row r="198" spans="2:9" ht="12.75" customHeight="1">
      <c r="B198" s="63" t="s">
        <v>464</v>
      </c>
      <c r="C198" s="62" t="s">
        <v>465</v>
      </c>
      <c r="D198" s="39" t="str">
        <f>$D$12</f>
        <v>Jahr 2018</v>
      </c>
      <c r="E198" s="165">
        <f t="shared" si="3"/>
        <v>0</v>
      </c>
      <c r="F198" s="165">
        <v>0</v>
      </c>
      <c r="G198" s="165">
        <v>0</v>
      </c>
      <c r="H198" s="298">
        <v>0</v>
      </c>
      <c r="I198" s="298">
        <v>0</v>
      </c>
    </row>
    <row r="199" spans="3:9" ht="12.75" customHeight="1">
      <c r="C199" s="47"/>
      <c r="D199" s="46" t="str">
        <f>$D$13</f>
        <v>Jahr 2017</v>
      </c>
      <c r="E199" s="169">
        <f t="shared" si="3"/>
        <v>0</v>
      </c>
      <c r="F199" s="169">
        <v>0</v>
      </c>
      <c r="G199" s="169">
        <v>0</v>
      </c>
      <c r="H199" s="298">
        <v>0</v>
      </c>
      <c r="I199" s="298">
        <v>0</v>
      </c>
    </row>
    <row r="200" spans="2:9" ht="12.75" customHeight="1">
      <c r="B200" s="63" t="s">
        <v>466</v>
      </c>
      <c r="C200" s="62" t="s">
        <v>467</v>
      </c>
      <c r="D200" s="39" t="str">
        <f>$D$12</f>
        <v>Jahr 2018</v>
      </c>
      <c r="E200" s="165">
        <f t="shared" si="3"/>
        <v>0</v>
      </c>
      <c r="F200" s="165">
        <v>0</v>
      </c>
      <c r="G200" s="165">
        <v>0</v>
      </c>
      <c r="H200" s="298">
        <v>0</v>
      </c>
      <c r="I200" s="298">
        <v>0</v>
      </c>
    </row>
    <row r="201" spans="3:9" ht="12.75" customHeight="1">
      <c r="C201" s="47"/>
      <c r="D201" s="46" t="str">
        <f>$D$13</f>
        <v>Jahr 2017</v>
      </c>
      <c r="E201" s="169">
        <f t="shared" si="3"/>
        <v>0</v>
      </c>
      <c r="F201" s="169">
        <v>0</v>
      </c>
      <c r="G201" s="169">
        <v>0</v>
      </c>
      <c r="H201" s="298">
        <v>0</v>
      </c>
      <c r="I201" s="298">
        <v>0</v>
      </c>
    </row>
    <row r="202" spans="2:9" ht="12.75" customHeight="1">
      <c r="B202" s="63" t="s">
        <v>468</v>
      </c>
      <c r="C202" s="62" t="s">
        <v>469</v>
      </c>
      <c r="D202" s="39" t="str">
        <f>$D$12</f>
        <v>Jahr 2018</v>
      </c>
      <c r="E202" s="165">
        <f t="shared" si="3"/>
        <v>0</v>
      </c>
      <c r="F202" s="165">
        <v>0</v>
      </c>
      <c r="G202" s="165">
        <v>0</v>
      </c>
      <c r="H202" s="298">
        <v>0</v>
      </c>
      <c r="I202" s="298">
        <v>0</v>
      </c>
    </row>
    <row r="203" spans="3:9" ht="12.75" customHeight="1">
      <c r="C203" s="47"/>
      <c r="D203" s="46" t="str">
        <f>$D$13</f>
        <v>Jahr 2017</v>
      </c>
      <c r="E203" s="169">
        <f t="shared" si="3"/>
        <v>0</v>
      </c>
      <c r="F203" s="169">
        <v>0</v>
      </c>
      <c r="G203" s="169">
        <v>0</v>
      </c>
      <c r="H203" s="298">
        <v>0</v>
      </c>
      <c r="I203" s="298">
        <v>0</v>
      </c>
    </row>
    <row r="204" spans="2:9" ht="12.75" customHeight="1">
      <c r="B204" s="63" t="s">
        <v>470</v>
      </c>
      <c r="C204" s="62" t="s">
        <v>471</v>
      </c>
      <c r="D204" s="39" t="str">
        <f>$D$12</f>
        <v>Jahr 2018</v>
      </c>
      <c r="E204" s="165">
        <f t="shared" si="3"/>
        <v>0</v>
      </c>
      <c r="F204" s="165">
        <v>0</v>
      </c>
      <c r="G204" s="165">
        <v>0</v>
      </c>
      <c r="H204" s="298">
        <v>0</v>
      </c>
      <c r="I204" s="298">
        <v>0</v>
      </c>
    </row>
    <row r="205" spans="3:9" ht="12.75" customHeight="1">
      <c r="C205" s="47"/>
      <c r="D205" s="46" t="str">
        <f>$D$13</f>
        <v>Jahr 2017</v>
      </c>
      <c r="E205" s="169">
        <f t="shared" si="3"/>
        <v>0</v>
      </c>
      <c r="F205" s="169">
        <v>0</v>
      </c>
      <c r="G205" s="169">
        <v>0</v>
      </c>
      <c r="H205" s="298">
        <v>0</v>
      </c>
      <c r="I205" s="298">
        <v>0</v>
      </c>
    </row>
    <row r="206" spans="2:9" ht="12.75" customHeight="1">
      <c r="B206" s="63" t="s">
        <v>472</v>
      </c>
      <c r="C206" s="62" t="s">
        <v>473</v>
      </c>
      <c r="D206" s="39" t="str">
        <f>$D$12</f>
        <v>Jahr 2018</v>
      </c>
      <c r="E206" s="165">
        <f t="shared" si="3"/>
        <v>0</v>
      </c>
      <c r="F206" s="165">
        <v>0</v>
      </c>
      <c r="G206" s="165">
        <v>0</v>
      </c>
      <c r="H206" s="298">
        <v>0</v>
      </c>
      <c r="I206" s="298">
        <v>0</v>
      </c>
    </row>
    <row r="207" spans="3:9" ht="12.75" customHeight="1">
      <c r="C207" s="47"/>
      <c r="D207" s="46" t="str">
        <f>$D$13</f>
        <v>Jahr 2017</v>
      </c>
      <c r="E207" s="169">
        <f t="shared" si="3"/>
        <v>0</v>
      </c>
      <c r="F207" s="169">
        <v>0</v>
      </c>
      <c r="G207" s="169">
        <v>0</v>
      </c>
      <c r="H207" s="298">
        <v>0</v>
      </c>
      <c r="I207" s="298">
        <v>0</v>
      </c>
    </row>
    <row r="208" spans="2:9" ht="12.75" customHeight="1">
      <c r="B208" s="63" t="s">
        <v>474</v>
      </c>
      <c r="C208" s="62" t="s">
        <v>475</v>
      </c>
      <c r="D208" s="39" t="str">
        <f>$D$12</f>
        <v>Jahr 2018</v>
      </c>
      <c r="E208" s="165">
        <f t="shared" si="3"/>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aca="true" t="shared" si="4" ref="E258:E321">SUM(F258:G258)</f>
        <v>0</v>
      </c>
      <c r="F258" s="165">
        <v>0</v>
      </c>
      <c r="G258" s="165">
        <v>0</v>
      </c>
      <c r="H258" s="298">
        <v>0</v>
      </c>
      <c r="I258" s="298">
        <v>0</v>
      </c>
    </row>
    <row r="259" spans="3:9" ht="12.75" customHeight="1">
      <c r="C259" s="47"/>
      <c r="D259" s="46" t="str">
        <f>$D$13</f>
        <v>Jahr 2017</v>
      </c>
      <c r="E259" s="169">
        <f t="shared" si="4"/>
        <v>0</v>
      </c>
      <c r="F259" s="169">
        <v>0</v>
      </c>
      <c r="G259" s="169">
        <v>0</v>
      </c>
      <c r="H259" s="298">
        <v>0</v>
      </c>
      <c r="I259" s="298">
        <v>0</v>
      </c>
    </row>
    <row r="260" spans="2:9" ht="12.75" customHeight="1">
      <c r="B260" s="63" t="s">
        <v>516</v>
      </c>
      <c r="C260" s="62" t="s">
        <v>517</v>
      </c>
      <c r="D260" s="39" t="str">
        <f>$D$12</f>
        <v>Jahr 2018</v>
      </c>
      <c r="E260" s="165">
        <f t="shared" si="4"/>
        <v>0</v>
      </c>
      <c r="F260" s="165">
        <v>0</v>
      </c>
      <c r="G260" s="165">
        <v>0</v>
      </c>
      <c r="H260" s="298">
        <v>0</v>
      </c>
      <c r="I260" s="298">
        <v>0</v>
      </c>
    </row>
    <row r="261" spans="3:9" ht="12.75" customHeight="1">
      <c r="C261" s="47"/>
      <c r="D261" s="46" t="str">
        <f>$D$13</f>
        <v>Jahr 2017</v>
      </c>
      <c r="E261" s="169">
        <f t="shared" si="4"/>
        <v>0</v>
      </c>
      <c r="F261" s="169">
        <v>0</v>
      </c>
      <c r="G261" s="169">
        <v>0</v>
      </c>
      <c r="H261" s="298">
        <v>0</v>
      </c>
      <c r="I261" s="298">
        <v>0</v>
      </c>
    </row>
    <row r="262" spans="2:9" ht="12.75" customHeight="1">
      <c r="B262" s="63" t="s">
        <v>518</v>
      </c>
      <c r="C262" s="62" t="s">
        <v>519</v>
      </c>
      <c r="D262" s="39" t="str">
        <f>$D$12</f>
        <v>Jahr 2018</v>
      </c>
      <c r="E262" s="165">
        <f t="shared" si="4"/>
        <v>0</v>
      </c>
      <c r="F262" s="165">
        <v>0</v>
      </c>
      <c r="G262" s="165">
        <v>0</v>
      </c>
      <c r="H262" s="298">
        <v>0</v>
      </c>
      <c r="I262" s="298">
        <v>0</v>
      </c>
    </row>
    <row r="263" spans="3:9" ht="12.75" customHeight="1">
      <c r="C263" s="47"/>
      <c r="D263" s="46" t="str">
        <f>$D$13</f>
        <v>Jahr 2017</v>
      </c>
      <c r="E263" s="169">
        <f t="shared" si="4"/>
        <v>0</v>
      </c>
      <c r="F263" s="169">
        <v>0</v>
      </c>
      <c r="G263" s="169">
        <v>0</v>
      </c>
      <c r="H263" s="298">
        <v>0</v>
      </c>
      <c r="I263" s="298">
        <v>0</v>
      </c>
    </row>
    <row r="264" spans="2:9" ht="12.75" customHeight="1">
      <c r="B264" s="63" t="s">
        <v>520</v>
      </c>
      <c r="C264" s="62" t="s">
        <v>521</v>
      </c>
      <c r="D264" s="39" t="str">
        <f>$D$12</f>
        <v>Jahr 2018</v>
      </c>
      <c r="E264" s="165">
        <f t="shared" si="4"/>
        <v>0</v>
      </c>
      <c r="F264" s="165">
        <v>0</v>
      </c>
      <c r="G264" s="165">
        <v>0</v>
      </c>
      <c r="H264" s="298">
        <v>0</v>
      </c>
      <c r="I264" s="298">
        <v>0</v>
      </c>
    </row>
    <row r="265" spans="3:9" ht="12.75" customHeight="1">
      <c r="C265" s="47"/>
      <c r="D265" s="46" t="str">
        <f>$D$13</f>
        <v>Jahr 2017</v>
      </c>
      <c r="E265" s="169">
        <f t="shared" si="4"/>
        <v>0</v>
      </c>
      <c r="F265" s="169">
        <v>0</v>
      </c>
      <c r="G265" s="169">
        <v>0</v>
      </c>
      <c r="H265" s="298">
        <v>0</v>
      </c>
      <c r="I265" s="298">
        <v>0</v>
      </c>
    </row>
    <row r="266" spans="2:9" ht="12.75" customHeight="1">
      <c r="B266" s="63" t="s">
        <v>522</v>
      </c>
      <c r="C266" s="62" t="s">
        <v>523</v>
      </c>
      <c r="D266" s="39" t="str">
        <f>$D$12</f>
        <v>Jahr 2018</v>
      </c>
      <c r="E266" s="165">
        <f t="shared" si="4"/>
        <v>0</v>
      </c>
      <c r="F266" s="165">
        <v>0</v>
      </c>
      <c r="G266" s="165">
        <v>0</v>
      </c>
      <c r="H266" s="298">
        <v>0</v>
      </c>
      <c r="I266" s="298">
        <v>0</v>
      </c>
    </row>
    <row r="267" spans="3:9" ht="12.75" customHeight="1">
      <c r="C267" s="47"/>
      <c r="D267" s="46" t="str">
        <f>$D$13</f>
        <v>Jahr 2017</v>
      </c>
      <c r="E267" s="169">
        <f t="shared" si="4"/>
        <v>0</v>
      </c>
      <c r="F267" s="169">
        <v>0</v>
      </c>
      <c r="G267" s="169">
        <v>0</v>
      </c>
      <c r="H267" s="298">
        <v>0</v>
      </c>
      <c r="I267" s="298">
        <v>0</v>
      </c>
    </row>
    <row r="268" spans="2:9" ht="12.75" customHeight="1">
      <c r="B268" s="63" t="s">
        <v>524</v>
      </c>
      <c r="C268" s="62" t="s">
        <v>525</v>
      </c>
      <c r="D268" s="39" t="str">
        <f>$D$12</f>
        <v>Jahr 2018</v>
      </c>
      <c r="E268" s="165">
        <f t="shared" si="4"/>
        <v>0</v>
      </c>
      <c r="F268" s="165">
        <v>0</v>
      </c>
      <c r="G268" s="165">
        <v>0</v>
      </c>
      <c r="H268" s="298">
        <v>0</v>
      </c>
      <c r="I268" s="298">
        <v>0</v>
      </c>
    </row>
    <row r="269" spans="3:9" ht="12.75" customHeight="1">
      <c r="C269" s="47"/>
      <c r="D269" s="46" t="str">
        <f>$D$13</f>
        <v>Jahr 2017</v>
      </c>
      <c r="E269" s="169">
        <f t="shared" si="4"/>
        <v>0</v>
      </c>
      <c r="F269" s="169">
        <v>0</v>
      </c>
      <c r="G269" s="169">
        <v>0</v>
      </c>
      <c r="H269" s="298">
        <v>0</v>
      </c>
      <c r="I269" s="298">
        <v>0</v>
      </c>
    </row>
    <row r="270" spans="2:9" ht="12.75" customHeight="1">
      <c r="B270" s="63" t="s">
        <v>526</v>
      </c>
      <c r="C270" s="62" t="s">
        <v>527</v>
      </c>
      <c r="D270" s="39" t="str">
        <f>$D$12</f>
        <v>Jahr 2018</v>
      </c>
      <c r="E270" s="165">
        <f t="shared" si="4"/>
        <v>0</v>
      </c>
      <c r="F270" s="165">
        <v>0</v>
      </c>
      <c r="G270" s="165">
        <v>0</v>
      </c>
      <c r="H270" s="298">
        <v>0</v>
      </c>
      <c r="I270" s="298">
        <v>0</v>
      </c>
    </row>
    <row r="271" spans="3:9" ht="12.75" customHeight="1">
      <c r="C271" s="47"/>
      <c r="D271" s="46" t="str">
        <f>$D$13</f>
        <v>Jahr 2017</v>
      </c>
      <c r="E271" s="169">
        <f t="shared" si="4"/>
        <v>0</v>
      </c>
      <c r="F271" s="169">
        <v>0</v>
      </c>
      <c r="G271" s="169">
        <v>0</v>
      </c>
      <c r="H271" s="298">
        <v>0</v>
      </c>
      <c r="I271" s="298">
        <v>0</v>
      </c>
    </row>
    <row r="272" spans="2:9" ht="12.75" customHeight="1">
      <c r="B272" s="63" t="s">
        <v>528</v>
      </c>
      <c r="C272" s="62" t="s">
        <v>529</v>
      </c>
      <c r="D272" s="39" t="str">
        <f>$D$12</f>
        <v>Jahr 2018</v>
      </c>
      <c r="E272" s="165">
        <f t="shared" si="4"/>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aca="true" t="shared" si="5" ref="E322:E385">SUM(F322:G322)</f>
        <v>0</v>
      </c>
      <c r="F322" s="165">
        <v>0</v>
      </c>
      <c r="G322" s="165">
        <v>0</v>
      </c>
      <c r="H322" s="298">
        <v>0</v>
      </c>
      <c r="I322" s="298">
        <v>0</v>
      </c>
    </row>
    <row r="323" spans="3:9" ht="12.75" customHeight="1">
      <c r="C323" s="47"/>
      <c r="D323" s="46" t="str">
        <f>$D$13</f>
        <v>Jahr 2017</v>
      </c>
      <c r="E323" s="169">
        <f t="shared" si="5"/>
        <v>0</v>
      </c>
      <c r="F323" s="169">
        <v>0</v>
      </c>
      <c r="G323" s="169">
        <v>0</v>
      </c>
      <c r="H323" s="298">
        <v>0</v>
      </c>
      <c r="I323" s="298">
        <v>0</v>
      </c>
    </row>
    <row r="324" spans="2:9" ht="12.75" customHeight="1">
      <c r="B324" s="63" t="s">
        <v>568</v>
      </c>
      <c r="C324" s="62" t="s">
        <v>569</v>
      </c>
      <c r="D324" s="39" t="str">
        <f>$D$12</f>
        <v>Jahr 2018</v>
      </c>
      <c r="E324" s="165">
        <f t="shared" si="5"/>
        <v>0</v>
      </c>
      <c r="F324" s="165">
        <v>0</v>
      </c>
      <c r="G324" s="165">
        <v>0</v>
      </c>
      <c r="H324" s="298">
        <v>0</v>
      </c>
      <c r="I324" s="298">
        <v>0</v>
      </c>
    </row>
    <row r="325" spans="3:9" ht="12.75" customHeight="1">
      <c r="C325" s="47"/>
      <c r="D325" s="46" t="str">
        <f>$D$13</f>
        <v>Jahr 2017</v>
      </c>
      <c r="E325" s="169">
        <f t="shared" si="5"/>
        <v>0</v>
      </c>
      <c r="F325" s="169">
        <v>0</v>
      </c>
      <c r="G325" s="169">
        <v>0</v>
      </c>
      <c r="H325" s="298">
        <v>0</v>
      </c>
      <c r="I325" s="298">
        <v>0</v>
      </c>
    </row>
    <row r="326" spans="2:9" ht="12.75" customHeight="1">
      <c r="B326" s="63" t="s">
        <v>570</v>
      </c>
      <c r="C326" s="62" t="s">
        <v>571</v>
      </c>
      <c r="D326" s="39" t="str">
        <f>$D$12</f>
        <v>Jahr 2018</v>
      </c>
      <c r="E326" s="165">
        <f t="shared" si="5"/>
        <v>0</v>
      </c>
      <c r="F326" s="165">
        <v>0</v>
      </c>
      <c r="G326" s="165">
        <v>0</v>
      </c>
      <c r="H326" s="298">
        <v>0</v>
      </c>
      <c r="I326" s="298">
        <v>0</v>
      </c>
    </row>
    <row r="327" spans="3:9" ht="12.75" customHeight="1">
      <c r="C327" s="47"/>
      <c r="D327" s="46" t="str">
        <f>$D$13</f>
        <v>Jahr 2017</v>
      </c>
      <c r="E327" s="169">
        <f t="shared" si="5"/>
        <v>0</v>
      </c>
      <c r="F327" s="169">
        <v>0</v>
      </c>
      <c r="G327" s="169">
        <v>0</v>
      </c>
      <c r="H327" s="298">
        <v>0</v>
      </c>
      <c r="I327" s="298">
        <v>0</v>
      </c>
    </row>
    <row r="328" spans="2:9" ht="12.75" customHeight="1">
      <c r="B328" s="63" t="s">
        <v>572</v>
      </c>
      <c r="C328" s="62" t="s">
        <v>573</v>
      </c>
      <c r="D328" s="39" t="str">
        <f>$D$12</f>
        <v>Jahr 2018</v>
      </c>
      <c r="E328" s="165">
        <f t="shared" si="5"/>
        <v>0</v>
      </c>
      <c r="F328" s="165">
        <v>0</v>
      </c>
      <c r="G328" s="165">
        <v>0</v>
      </c>
      <c r="H328" s="298">
        <v>0</v>
      </c>
      <c r="I328" s="298">
        <v>0</v>
      </c>
    </row>
    <row r="329" spans="3:9" ht="12.75" customHeight="1">
      <c r="C329" s="47"/>
      <c r="D329" s="46" t="str">
        <f>$D$13</f>
        <v>Jahr 2017</v>
      </c>
      <c r="E329" s="169">
        <f t="shared" si="5"/>
        <v>0</v>
      </c>
      <c r="F329" s="169">
        <v>0</v>
      </c>
      <c r="G329" s="169">
        <v>0</v>
      </c>
      <c r="H329" s="298">
        <v>0</v>
      </c>
      <c r="I329" s="298">
        <v>0</v>
      </c>
    </row>
    <row r="330" spans="2:9" ht="12.75" customHeight="1">
      <c r="B330" s="63" t="s">
        <v>574</v>
      </c>
      <c r="C330" s="62" t="s">
        <v>575</v>
      </c>
      <c r="D330" s="39" t="str">
        <f>$D$12</f>
        <v>Jahr 2018</v>
      </c>
      <c r="E330" s="165">
        <f t="shared" si="5"/>
        <v>0</v>
      </c>
      <c r="F330" s="165">
        <v>0</v>
      </c>
      <c r="G330" s="165">
        <v>0</v>
      </c>
      <c r="H330" s="298">
        <v>0</v>
      </c>
      <c r="I330" s="298">
        <v>0</v>
      </c>
    </row>
    <row r="331" spans="3:9" ht="12.75" customHeight="1">
      <c r="C331" s="47"/>
      <c r="D331" s="46" t="str">
        <f>$D$13</f>
        <v>Jahr 2017</v>
      </c>
      <c r="E331" s="169">
        <f t="shared" si="5"/>
        <v>0</v>
      </c>
      <c r="F331" s="169">
        <v>0</v>
      </c>
      <c r="G331" s="169">
        <v>0</v>
      </c>
      <c r="H331" s="298">
        <v>0</v>
      </c>
      <c r="I331" s="298">
        <v>0</v>
      </c>
    </row>
    <row r="332" spans="2:9" ht="12.75" customHeight="1">
      <c r="B332" s="63" t="s">
        <v>576</v>
      </c>
      <c r="C332" s="62" t="s">
        <v>577</v>
      </c>
      <c r="D332" s="39" t="str">
        <f>$D$12</f>
        <v>Jahr 2018</v>
      </c>
      <c r="E332" s="165">
        <f t="shared" si="5"/>
        <v>0</v>
      </c>
      <c r="F332" s="165">
        <v>0</v>
      </c>
      <c r="G332" s="165">
        <v>0</v>
      </c>
      <c r="H332" s="298">
        <v>0</v>
      </c>
      <c r="I332" s="298">
        <v>0</v>
      </c>
    </row>
    <row r="333" spans="3:9" ht="12.75" customHeight="1">
      <c r="C333" s="47"/>
      <c r="D333" s="46" t="str">
        <f>$D$13</f>
        <v>Jahr 2017</v>
      </c>
      <c r="E333" s="169">
        <f t="shared" si="5"/>
        <v>0</v>
      </c>
      <c r="F333" s="169">
        <v>0</v>
      </c>
      <c r="G333" s="169">
        <v>0</v>
      </c>
      <c r="H333" s="298">
        <v>0</v>
      </c>
      <c r="I333" s="298">
        <v>0</v>
      </c>
    </row>
    <row r="334" spans="2:9" ht="12.75" customHeight="1">
      <c r="B334" s="63" t="s">
        <v>578</v>
      </c>
      <c r="C334" s="62" t="s">
        <v>579</v>
      </c>
      <c r="D334" s="39" t="str">
        <f>$D$12</f>
        <v>Jahr 2018</v>
      </c>
      <c r="E334" s="165">
        <f t="shared" si="5"/>
        <v>0</v>
      </c>
      <c r="F334" s="165">
        <v>0</v>
      </c>
      <c r="G334" s="165">
        <v>0</v>
      </c>
      <c r="H334" s="298">
        <v>0</v>
      </c>
      <c r="I334" s="298">
        <v>0</v>
      </c>
    </row>
    <row r="335" spans="3:9" ht="12.75" customHeight="1">
      <c r="C335" s="47"/>
      <c r="D335" s="46" t="str">
        <f>$D$13</f>
        <v>Jahr 2017</v>
      </c>
      <c r="E335" s="169">
        <f t="shared" si="5"/>
        <v>0</v>
      </c>
      <c r="F335" s="169">
        <v>0</v>
      </c>
      <c r="G335" s="169">
        <v>0</v>
      </c>
      <c r="H335" s="298">
        <v>0</v>
      </c>
      <c r="I335" s="298">
        <v>0</v>
      </c>
    </row>
    <row r="336" spans="2:9" ht="12.75" customHeight="1">
      <c r="B336" s="63" t="s">
        <v>108</v>
      </c>
      <c r="C336" s="62" t="s">
        <v>41</v>
      </c>
      <c r="D336" s="39" t="str">
        <f>$D$12</f>
        <v>Jahr 2018</v>
      </c>
      <c r="E336" s="165">
        <f t="shared" si="5"/>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aca="true" t="shared" si="6" ref="E386:E433">SUM(F386:G386)</f>
        <v>0</v>
      </c>
      <c r="F386" s="165">
        <v>0</v>
      </c>
      <c r="G386" s="165">
        <v>0</v>
      </c>
      <c r="H386" s="298">
        <v>0</v>
      </c>
      <c r="I386" s="298">
        <v>0</v>
      </c>
    </row>
    <row r="387" spans="3:9" ht="12.75" customHeight="1">
      <c r="C387" s="47"/>
      <c r="D387" s="46" t="str">
        <f>$D$13</f>
        <v>Jahr 2017</v>
      </c>
      <c r="E387" s="169">
        <f t="shared" si="6"/>
        <v>0</v>
      </c>
      <c r="F387" s="169">
        <v>0</v>
      </c>
      <c r="G387" s="169">
        <v>0</v>
      </c>
      <c r="H387" s="298">
        <v>0</v>
      </c>
      <c r="I387" s="298">
        <v>0</v>
      </c>
    </row>
    <row r="388" spans="2:9" ht="12.75" customHeight="1">
      <c r="B388" s="63" t="s">
        <v>622</v>
      </c>
      <c r="C388" s="62" t="s">
        <v>623</v>
      </c>
      <c r="D388" s="39" t="str">
        <f>$D$12</f>
        <v>Jahr 2018</v>
      </c>
      <c r="E388" s="165">
        <f t="shared" si="6"/>
        <v>0</v>
      </c>
      <c r="F388" s="165">
        <v>0</v>
      </c>
      <c r="G388" s="165">
        <v>0</v>
      </c>
      <c r="H388" s="298">
        <v>0</v>
      </c>
      <c r="I388" s="298">
        <v>0</v>
      </c>
    </row>
    <row r="389" spans="3:9" ht="12.75" customHeight="1">
      <c r="C389" s="47"/>
      <c r="D389" s="46" t="str">
        <f>$D$13</f>
        <v>Jahr 2017</v>
      </c>
      <c r="E389" s="169">
        <f t="shared" si="6"/>
        <v>0</v>
      </c>
      <c r="F389" s="169">
        <v>0</v>
      </c>
      <c r="G389" s="169">
        <v>0</v>
      </c>
      <c r="H389" s="298">
        <v>0</v>
      </c>
      <c r="I389" s="298">
        <v>0</v>
      </c>
    </row>
    <row r="390" spans="2:9" ht="12.75" customHeight="1">
      <c r="B390" s="63" t="s">
        <v>624</v>
      </c>
      <c r="C390" s="62" t="s">
        <v>625</v>
      </c>
      <c r="D390" s="39" t="str">
        <f>$D$12</f>
        <v>Jahr 2018</v>
      </c>
      <c r="E390" s="165">
        <f t="shared" si="6"/>
        <v>0</v>
      </c>
      <c r="F390" s="165">
        <v>0</v>
      </c>
      <c r="G390" s="165">
        <v>0</v>
      </c>
      <c r="H390" s="298">
        <v>0</v>
      </c>
      <c r="I390" s="298">
        <v>0</v>
      </c>
    </row>
    <row r="391" spans="3:9" ht="12.75" customHeight="1">
      <c r="C391" s="47"/>
      <c r="D391" s="46" t="str">
        <f>$D$13</f>
        <v>Jahr 2017</v>
      </c>
      <c r="E391" s="169">
        <f t="shared" si="6"/>
        <v>0</v>
      </c>
      <c r="F391" s="169">
        <v>0</v>
      </c>
      <c r="G391" s="169">
        <v>0</v>
      </c>
      <c r="H391" s="298">
        <v>0</v>
      </c>
      <c r="I391" s="298">
        <v>0</v>
      </c>
    </row>
    <row r="392" spans="2:9" ht="12.75" customHeight="1">
      <c r="B392" s="63" t="s">
        <v>626</v>
      </c>
      <c r="C392" s="62" t="s">
        <v>627</v>
      </c>
      <c r="D392" s="39" t="str">
        <f>$D$12</f>
        <v>Jahr 2018</v>
      </c>
      <c r="E392" s="165">
        <f t="shared" si="6"/>
        <v>0</v>
      </c>
      <c r="F392" s="165">
        <v>0</v>
      </c>
      <c r="G392" s="165">
        <v>0</v>
      </c>
      <c r="H392" s="298">
        <v>0</v>
      </c>
      <c r="I392" s="298">
        <v>0</v>
      </c>
    </row>
    <row r="393" spans="3:9" ht="12.75" customHeight="1">
      <c r="C393" s="47"/>
      <c r="D393" s="46" t="str">
        <f>$D$13</f>
        <v>Jahr 2017</v>
      </c>
      <c r="E393" s="169">
        <f t="shared" si="6"/>
        <v>0</v>
      </c>
      <c r="F393" s="169">
        <v>0</v>
      </c>
      <c r="G393" s="169">
        <v>0</v>
      </c>
      <c r="H393" s="298">
        <v>0</v>
      </c>
      <c r="I393" s="298">
        <v>0</v>
      </c>
    </row>
    <row r="394" spans="2:9" ht="12.75" customHeight="1">
      <c r="B394" s="63" t="s">
        <v>111</v>
      </c>
      <c r="C394" s="62" t="s">
        <v>45</v>
      </c>
      <c r="D394" s="39" t="str">
        <f>$D$12</f>
        <v>Jahr 2018</v>
      </c>
      <c r="E394" s="165">
        <f t="shared" si="6"/>
        <v>0</v>
      </c>
      <c r="F394" s="165">
        <v>0</v>
      </c>
      <c r="G394" s="165">
        <v>0</v>
      </c>
      <c r="H394" s="298">
        <v>0</v>
      </c>
      <c r="I394" s="298">
        <v>0</v>
      </c>
    </row>
    <row r="395" spans="3:9" ht="12.75" customHeight="1">
      <c r="C395" s="47"/>
      <c r="D395" s="46" t="str">
        <f>$D$13</f>
        <v>Jahr 2017</v>
      </c>
      <c r="E395" s="169">
        <f t="shared" si="6"/>
        <v>0</v>
      </c>
      <c r="F395" s="169">
        <v>0</v>
      </c>
      <c r="G395" s="169">
        <v>0</v>
      </c>
      <c r="H395" s="298">
        <v>0</v>
      </c>
      <c r="I395" s="298">
        <v>0</v>
      </c>
    </row>
    <row r="396" spans="2:9" ht="12.75" customHeight="1">
      <c r="B396" s="63" t="s">
        <v>628</v>
      </c>
      <c r="C396" s="62" t="s">
        <v>629</v>
      </c>
      <c r="D396" s="39" t="str">
        <f>$D$12</f>
        <v>Jahr 2018</v>
      </c>
      <c r="E396" s="165">
        <f t="shared" si="6"/>
        <v>0</v>
      </c>
      <c r="F396" s="165">
        <v>0</v>
      </c>
      <c r="G396" s="165">
        <v>0</v>
      </c>
      <c r="H396" s="298">
        <v>0</v>
      </c>
      <c r="I396" s="298">
        <v>0</v>
      </c>
    </row>
    <row r="397" spans="3:9" ht="12.75" customHeight="1">
      <c r="C397" s="47"/>
      <c r="D397" s="46" t="str">
        <f>$D$13</f>
        <v>Jahr 2017</v>
      </c>
      <c r="E397" s="169">
        <f t="shared" si="6"/>
        <v>0</v>
      </c>
      <c r="F397" s="169">
        <v>0</v>
      </c>
      <c r="G397" s="169">
        <v>0</v>
      </c>
      <c r="H397" s="298">
        <v>0</v>
      </c>
      <c r="I397" s="298">
        <v>0</v>
      </c>
    </row>
    <row r="398" spans="2:9" ht="12.75" customHeight="1">
      <c r="B398" s="63" t="s">
        <v>630</v>
      </c>
      <c r="C398" s="62" t="s">
        <v>631</v>
      </c>
      <c r="D398" s="39" t="str">
        <f>$D$12</f>
        <v>Jahr 2018</v>
      </c>
      <c r="E398" s="165">
        <f t="shared" si="6"/>
        <v>0</v>
      </c>
      <c r="F398" s="165">
        <v>0</v>
      </c>
      <c r="G398" s="165">
        <v>0</v>
      </c>
      <c r="H398" s="298">
        <v>0</v>
      </c>
      <c r="I398" s="298">
        <v>0</v>
      </c>
    </row>
    <row r="399" spans="3:9" ht="12.75" customHeight="1">
      <c r="C399" s="47"/>
      <c r="D399" s="46" t="str">
        <f>$D$13</f>
        <v>Jahr 2017</v>
      </c>
      <c r="E399" s="169">
        <f t="shared" si="6"/>
        <v>0</v>
      </c>
      <c r="F399" s="169">
        <v>0</v>
      </c>
      <c r="G399" s="169">
        <v>0</v>
      </c>
      <c r="H399" s="298">
        <v>0</v>
      </c>
      <c r="I399" s="298">
        <v>0</v>
      </c>
    </row>
    <row r="400" spans="2:9" ht="12.75" customHeight="1">
      <c r="B400" s="63" t="s">
        <v>632</v>
      </c>
      <c r="C400" s="62" t="s">
        <v>633</v>
      </c>
      <c r="D400" s="39" t="str">
        <f>$D$12</f>
        <v>Jahr 2018</v>
      </c>
      <c r="E400" s="165">
        <f t="shared" si="6"/>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30</v>
      </c>
      <c r="F13" s="165">
        <v>0</v>
      </c>
      <c r="G13" s="165">
        <v>0</v>
      </c>
      <c r="H13" s="165">
        <v>0</v>
      </c>
      <c r="I13" s="190">
        <v>30</v>
      </c>
    </row>
    <row r="14" spans="2:9" s="143" customFormat="1" ht="12.75">
      <c r="B14" s="233"/>
      <c r="C14" s="46"/>
      <c r="D14" s="46" t="str">
        <f>"Jahr "&amp;(AktJahr-1)</f>
        <v>Jahr 2017</v>
      </c>
      <c r="E14" s="191">
        <v>125</v>
      </c>
      <c r="F14" s="169">
        <v>0</v>
      </c>
      <c r="G14" s="169">
        <v>105</v>
      </c>
      <c r="H14" s="169">
        <v>105</v>
      </c>
      <c r="I14" s="192">
        <v>20</v>
      </c>
    </row>
    <row r="15" spans="2:9" ht="12.75">
      <c r="B15" s="233" t="s">
        <v>82</v>
      </c>
      <c r="C15" s="62" t="s">
        <v>80</v>
      </c>
      <c r="D15" s="39" t="str">
        <f>$D$13</f>
        <v>Jahr 2018</v>
      </c>
      <c r="E15" s="189">
        <v>30</v>
      </c>
      <c r="F15" s="165">
        <v>0</v>
      </c>
      <c r="G15" s="165">
        <v>0</v>
      </c>
      <c r="H15" s="165">
        <v>0</v>
      </c>
      <c r="I15" s="190">
        <v>30</v>
      </c>
    </row>
    <row r="16" spans="2:9" s="143" customFormat="1" ht="12.75">
      <c r="B16" s="233"/>
      <c r="C16" s="46"/>
      <c r="D16" s="46" t="str">
        <f>$D$14</f>
        <v>Jahr 2017</v>
      </c>
      <c r="E16" s="191">
        <v>125</v>
      </c>
      <c r="F16" s="169">
        <v>0</v>
      </c>
      <c r="G16" s="169">
        <v>105</v>
      </c>
      <c r="H16" s="169">
        <v>105</v>
      </c>
      <c r="I16" s="192">
        <v>20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2019-02-18T14:54:19Z</dcterms:modified>
  <cp:category/>
  <cp:version/>
  <cp:contentType/>
  <cp:contentStatus/>
</cp:coreProperties>
</file>