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Kreissparkasse Göppingen</t>
        </is>
      </c>
      <c r="H2" s="4" t="n"/>
      <c r="I2" s="4" t="n"/>
    </row>
    <row r="3" ht="15" customHeight="1">
      <c r="G3" s="5" t="inlineStr">
        <is>
          <t>Marktstr. 2</t>
        </is>
      </c>
      <c r="H3" s="6" t="n"/>
      <c r="I3" s="6" t="n"/>
    </row>
    <row r="4" ht="15" customHeight="1">
      <c r="G4" s="5" t="inlineStr">
        <is>
          <t>73033 Göppingen</t>
        </is>
      </c>
      <c r="H4" s="6" t="n"/>
      <c r="I4" s="6" t="n"/>
      <c r="J4" s="7" t="n"/>
    </row>
    <row r="5" ht="15" customHeight="1">
      <c r="G5" s="5" t="inlineStr">
        <is>
          <t>Telefon: +49 7161 603-0</t>
        </is>
      </c>
      <c r="H5" s="6" t="n"/>
      <c r="I5" s="6" t="n"/>
      <c r="J5" s="7" t="n"/>
    </row>
    <row r="6" ht="15" customHeight="1">
      <c r="G6" s="5" t="inlineStr">
        <is>
          <t>E-Mail: info@ksk-gp.de</t>
        </is>
      </c>
      <c r="H6" s="6" t="n"/>
      <c r="I6" s="6" t="n"/>
      <c r="J6" s="7" t="n"/>
    </row>
    <row r="7" ht="15" customHeight="1">
      <c r="G7" s="5" t="inlineStr">
        <is>
          <t>Internet: https://www.ksk-gp.de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405</v>
      </c>
      <c r="E21" s="355" t="n">
        <v>335</v>
      </c>
      <c r="F21" s="354" t="n">
        <v>404.886</v>
      </c>
      <c r="G21" s="355" t="n">
        <v>313.18</v>
      </c>
      <c r="H21" s="354" t="n">
        <v>365.645</v>
      </c>
      <c r="I21" s="355" t="n">
        <v>289.686</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693.4059999999999</v>
      </c>
      <c r="E23" s="358" t="n">
        <v>696.167</v>
      </c>
      <c r="F23" s="357" t="n">
        <v>674.279</v>
      </c>
      <c r="G23" s="358" t="n">
        <v>648.856</v>
      </c>
      <c r="H23" s="357" t="n">
        <v>602.588</v>
      </c>
      <c r="I23" s="358" t="n">
        <v>575.008</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16.166</v>
      </c>
      <c r="E27" s="355" t="n">
        <v>13.078</v>
      </c>
      <c r="F27" s="354" t="n">
        <v>8.098000000000001</v>
      </c>
      <c r="G27" s="355" t="n">
        <v>12.494</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272.24</v>
      </c>
      <c r="E29" s="361" t="n">
        <v>348.09</v>
      </c>
      <c r="F29" s="360" t="n">
        <v>261.295</v>
      </c>
      <c r="G29" s="361" t="n">
        <v>323.182</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35</v>
      </c>
      <c r="E37" s="355" t="n">
        <v>45</v>
      </c>
      <c r="F37" s="354" t="n">
        <v>33.371</v>
      </c>
      <c r="G37" s="355" t="n">
        <v>42.08</v>
      </c>
      <c r="H37" s="354" t="n">
        <v>31.56</v>
      </c>
      <c r="I37" s="355" t="n">
        <v>39.54</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73.212</v>
      </c>
      <c r="E39" s="358" t="n">
        <v>78.58499999999999</v>
      </c>
      <c r="F39" s="357" t="n">
        <v>73.10599999999999</v>
      </c>
      <c r="G39" s="358" t="n">
        <v>75.98999999999999</v>
      </c>
      <c r="H39" s="357" t="n">
        <v>66.148</v>
      </c>
      <c r="I39" s="358" t="n">
        <v>68.773</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1.379</v>
      </c>
      <c r="E43" s="355" t="n">
        <v>1.773</v>
      </c>
      <c r="F43" s="354" t="n">
        <v>0.667</v>
      </c>
      <c r="G43" s="355" t="n">
        <v>1.712</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36.833</v>
      </c>
      <c r="E45" s="361" t="n">
        <v>31.813</v>
      </c>
      <c r="F45" s="360" t="n">
        <v>39.067</v>
      </c>
      <c r="G45" s="361" t="n">
        <v>32.197</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0</v>
      </c>
      <c r="E47" s="355" t="n">
        <v>0</v>
      </c>
      <c r="F47" s="354" t="n">
        <v>0</v>
      </c>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405</v>
      </c>
      <c r="E9" s="204" t="n">
        <v>335</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693.4059999999999</v>
      </c>
      <c r="E12" s="192" t="n">
        <v>696.167</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86.34</v>
      </c>
      <c r="E18" s="195" t="n">
        <v>93.14</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5.639</v>
      </c>
      <c r="E30" s="195" t="n">
        <v>5.386</v>
      </c>
    </row>
    <row r="31" ht="31.5" customHeight="1">
      <c r="A31" s="200" t="n">
        <v>0</v>
      </c>
      <c r="B31" s="157" t="inlineStr">
        <is>
          <t xml:space="preserve">average loan-to-value ratio, weighted using the mortgage lending value
section 28 para. 2 no. 3  </t>
        </is>
      </c>
      <c r="C31" s="156" t="inlineStr">
        <is>
          <t>%</t>
        </is>
      </c>
      <c r="D31" s="155" t="n">
        <v>56.13</v>
      </c>
      <c r="E31" s="195" t="n">
        <v>56.02</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34.577</v>
      </c>
      <c r="E35" s="195" t="n">
        <v>5.799</v>
      </c>
    </row>
    <row r="36">
      <c r="A36" s="200" t="n"/>
      <c r="B36" s="220" t="inlineStr">
        <is>
          <t>Day on which the largest negative sum results</t>
        </is>
      </c>
      <c r="C36" s="154" t="inlineStr">
        <is>
          <t>Day (1-180)</t>
        </is>
      </c>
      <c r="D36" s="348" t="n">
        <v>88</v>
      </c>
      <c r="E36" s="349" t="n">
        <v>86</v>
      </c>
    </row>
    <row r="37" ht="21.75" customHeight="1" thickBot="1">
      <c r="A37" s="200" t="n">
        <v>1</v>
      </c>
      <c r="B37" s="158" t="inlineStr">
        <is>
          <t>Total amount of cover assets meeting the requirements of section 4 para 1a s. 3 Pfandbrief Act</t>
        </is>
      </c>
      <c r="C37" s="225" t="inlineStr">
        <is>
          <t>(€ mn.)</t>
        </is>
      </c>
      <c r="D37" s="197" t="n">
        <v>79.91</v>
      </c>
      <c r="E37" s="198" t="n">
        <v>27.492</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35</v>
      </c>
      <c r="E9" s="204" t="n">
        <v>45</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73.212</v>
      </c>
      <c r="E12" s="204" t="n">
        <v>78.58499999999999</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97.04000000000001</v>
      </c>
      <c r="E16" s="195" t="n">
        <v>97.20999999999999</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0.133</v>
      </c>
      <c r="E30" s="195" t="n">
        <v>0.139</v>
      </c>
    </row>
    <row r="31">
      <c r="A31" s="200" t="n"/>
      <c r="B31" s="220" t="inlineStr">
        <is>
          <t>Day on which the largest negative sum results</t>
        </is>
      </c>
      <c r="C31" s="154" t="inlineStr">
        <is>
          <t>Day (1-180)</t>
        </is>
      </c>
      <c r="D31" s="348" t="n">
        <v>33</v>
      </c>
      <c r="E31" s="349" t="n">
        <v>32</v>
      </c>
    </row>
    <row r="32" ht="21.75" customHeight="1" thickBot="1">
      <c r="A32" s="200" t="n"/>
      <c r="B32" s="158" t="inlineStr">
        <is>
          <t>Total amount of cover assets meeting the requirements of section 4 para 1a s. 3 Pfandbrief Act</t>
        </is>
      </c>
      <c r="C32" s="225" t="inlineStr">
        <is>
          <t>(€ mn.)</t>
        </is>
      </c>
      <c r="D32" s="197" t="n">
        <v>11.764</v>
      </c>
      <c r="E32" s="198" t="n">
        <v>11.542</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55.5" customHeight="1" thickBot="1">
      <c r="B10" s="209" t="inlineStr">
        <is>
          <t>ISIN</t>
        </is>
      </c>
      <c r="C10" s="189" t="inlineStr">
        <is>
          <t>(Mio. €)</t>
        </is>
      </c>
      <c r="D10" s="527" t="inlineStr">
        <is>
          <t>DE000412T457, DE000A11QDR6, DE000A161804, DE000A255CS8, DE000A2E4X71, DE000A2E4X89, DE000A2E4X97, DE000A2G9JC4, DE000A2G9JD2, DE000A2LQ5K8, DE000A30VKZ4, DE000A351TR1, DE000A351TS9</t>
        </is>
      </c>
      <c r="E10" s="528" t="inlineStr">
        <is>
          <t>DE000412T457, DE000A11QDR6, DE000A161804, DE000A255CS8, DE000A2E4X63, DE000A2E4X71, DE000A2E4X89, DE000A2E4X97, DE000A2G9JB6, DE000A2G9JC4, DE000A2G9JD2, DE000A2LQ5K8, DE000A30VKZ4</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24" customHeight="1" thickBot="1">
      <c r="B15" s="209" t="inlineStr">
        <is>
          <t>ISIN</t>
        </is>
      </c>
      <c r="C15" s="189" t="inlineStr">
        <is>
          <t>(Mio. €)</t>
        </is>
      </c>
      <c r="D15" s="527" t="inlineStr">
        <is>
          <t>DE000A14J2J1, DE000A255CT6</t>
        </is>
      </c>
      <c r="E15" s="528" t="inlineStr">
        <is>
          <t>DE000A14J2J1, DE000A255CT6, DE000A2LQ5L6</t>
        </is>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GOE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Kreissparkasse Göppingen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s</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40</v>
      </c>
      <c r="E11" s="37" t="n">
        <v>116.043</v>
      </c>
      <c r="F11" s="36" t="n">
        <v>10</v>
      </c>
      <c r="G11" s="37" t="n">
        <v>68.843</v>
      </c>
      <c r="I11" s="36" t="n">
        <v>0</v>
      </c>
      <c r="J11" s="37" t="n">
        <v>0</v>
      </c>
    </row>
    <row r="12" ht="12.75" customHeight="1">
      <c r="A12" s="17" t="n">
        <v>0</v>
      </c>
      <c r="B12" s="427" t="inlineStr">
        <is>
          <t>&gt; 0.5 years and &lt;= 1 year</t>
        </is>
      </c>
      <c r="C12" s="428" t="n"/>
      <c r="D12" s="36" t="n">
        <v>50</v>
      </c>
      <c r="E12" s="37" t="n">
        <v>21.737</v>
      </c>
      <c r="F12" s="36" t="n">
        <v>20</v>
      </c>
      <c r="G12" s="37" t="n">
        <v>13.55</v>
      </c>
      <c r="I12" s="36" t="n">
        <v>0</v>
      </c>
      <c r="J12" s="37" t="n">
        <v>0</v>
      </c>
    </row>
    <row r="13" ht="12.75" customHeight="1">
      <c r="A13" s="17" t="n"/>
      <c r="B13" s="427" t="inlineStr">
        <is>
          <t>&gt; 1  year and &lt;= 1.5 years</t>
        </is>
      </c>
      <c r="C13" s="428" t="n"/>
      <c r="D13" s="36" t="n">
        <v>0</v>
      </c>
      <c r="E13" s="37" t="n">
        <v>35.916</v>
      </c>
      <c r="F13" s="36" t="n">
        <v>40</v>
      </c>
      <c r="G13" s="37" t="n">
        <v>26.815</v>
      </c>
      <c r="I13" s="36" t="n">
        <v>40</v>
      </c>
      <c r="J13" s="37" t="n">
        <v>10</v>
      </c>
    </row>
    <row r="14" ht="12.75" customHeight="1">
      <c r="A14" s="17" t="n">
        <v>0</v>
      </c>
      <c r="B14" s="427" t="inlineStr">
        <is>
          <t>&gt; 1.5 years and &lt;= 2 years</t>
        </is>
      </c>
      <c r="C14" s="427" t="n"/>
      <c r="D14" s="38" t="n">
        <v>50</v>
      </c>
      <c r="E14" s="199" t="n">
        <v>26.718</v>
      </c>
      <c r="F14" s="38" t="n">
        <v>50</v>
      </c>
      <c r="G14" s="199" t="n">
        <v>31.158</v>
      </c>
      <c r="I14" s="36" t="n">
        <v>50</v>
      </c>
      <c r="J14" s="37" t="n">
        <v>20</v>
      </c>
    </row>
    <row r="15" ht="12.75" customHeight="1">
      <c r="A15" s="17" t="n">
        <v>0</v>
      </c>
      <c r="B15" s="427" t="inlineStr">
        <is>
          <t>&gt; 2 years and &lt;= 3 years</t>
        </is>
      </c>
      <c r="C15" s="427" t="n"/>
      <c r="D15" s="38" t="n">
        <v>30</v>
      </c>
      <c r="E15" s="199" t="n">
        <v>58.479</v>
      </c>
      <c r="F15" s="38" t="n">
        <v>50</v>
      </c>
      <c r="G15" s="199" t="n">
        <v>77.652</v>
      </c>
      <c r="I15" s="36" t="n">
        <v>50</v>
      </c>
      <c r="J15" s="37" t="n">
        <v>90</v>
      </c>
    </row>
    <row r="16" ht="12.75" customHeight="1">
      <c r="A16" s="17" t="n">
        <v>0</v>
      </c>
      <c r="B16" s="427" t="inlineStr">
        <is>
          <t>&gt; 3 years and &lt;= 4 years</t>
        </is>
      </c>
      <c r="C16" s="427" t="n"/>
      <c r="D16" s="38" t="n">
        <v>50</v>
      </c>
      <c r="E16" s="199" t="n">
        <v>52.6</v>
      </c>
      <c r="F16" s="38" t="n">
        <v>30</v>
      </c>
      <c r="G16" s="199" t="n">
        <v>70.119</v>
      </c>
      <c r="I16" s="36" t="n">
        <v>30</v>
      </c>
      <c r="J16" s="37" t="n">
        <v>50</v>
      </c>
    </row>
    <row r="17" ht="12.75" customHeight="1">
      <c r="A17" s="17" t="n">
        <v>0</v>
      </c>
      <c r="B17" s="427" t="inlineStr">
        <is>
          <t>&gt; 4 years and &lt;= 5 years</t>
        </is>
      </c>
      <c r="C17" s="427" t="n"/>
      <c r="D17" s="38" t="n">
        <v>20</v>
      </c>
      <c r="E17" s="199" t="n">
        <v>49.111</v>
      </c>
      <c r="F17" s="38" t="n">
        <v>50</v>
      </c>
      <c r="G17" s="199" t="n">
        <v>60.87</v>
      </c>
      <c r="I17" s="36" t="n">
        <v>50</v>
      </c>
      <c r="J17" s="37" t="n">
        <v>30</v>
      </c>
    </row>
    <row r="18" ht="12.75" customHeight="1">
      <c r="A18" s="17" t="n">
        <v>0</v>
      </c>
      <c r="B18" s="427" t="inlineStr">
        <is>
          <t>&gt; 5 years and &lt;= 10 years</t>
        </is>
      </c>
      <c r="C18" s="428" t="n"/>
      <c r="D18" s="36" t="n">
        <v>140</v>
      </c>
      <c r="E18" s="37" t="n">
        <v>200.793</v>
      </c>
      <c r="F18" s="36" t="n">
        <v>85</v>
      </c>
      <c r="G18" s="37" t="n">
        <v>217.171</v>
      </c>
      <c r="I18" s="36" t="n">
        <v>110</v>
      </c>
      <c r="J18" s="37" t="n">
        <v>135</v>
      </c>
    </row>
    <row r="19" ht="12.75" customHeight="1">
      <c r="A19" s="17" t="n">
        <v>0</v>
      </c>
      <c r="B19" s="427" t="inlineStr">
        <is>
          <t>&gt; 10 years</t>
        </is>
      </c>
      <c r="C19" s="428" t="n"/>
      <c r="D19" s="36" t="n">
        <v>25</v>
      </c>
      <c r="E19" s="37" t="n">
        <v>132.008</v>
      </c>
      <c r="F19" s="36" t="n">
        <v>0</v>
      </c>
      <c r="G19" s="37" t="n">
        <v>129.989</v>
      </c>
      <c r="I19" s="36" t="n">
        <v>75</v>
      </c>
      <c r="J19" s="37" t="n">
        <v>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4.176</v>
      </c>
      <c r="F24" s="36" t="n">
        <v>10</v>
      </c>
      <c r="G24" s="37" t="n">
        <v>5.75</v>
      </c>
      <c r="I24" s="36" t="n">
        <v>0</v>
      </c>
      <c r="J24" s="37" t="n">
        <v>0</v>
      </c>
    </row>
    <row r="25" ht="12.75" customHeight="1">
      <c r="A25" s="17" t="n"/>
      <c r="B25" s="427" t="inlineStr">
        <is>
          <t>&gt; 0.5 years and &lt;= 1 year</t>
        </is>
      </c>
      <c r="C25" s="428" t="n"/>
      <c r="D25" s="36" t="n">
        <v>0</v>
      </c>
      <c r="E25" s="37" t="n">
        <v>2.102</v>
      </c>
      <c r="F25" s="36" t="n">
        <v>0</v>
      </c>
      <c r="G25" s="37" t="n">
        <v>5.143</v>
      </c>
      <c r="I25" s="36" t="n">
        <v>0</v>
      </c>
      <c r="J25" s="37" t="n">
        <v>0</v>
      </c>
    </row>
    <row r="26" ht="12.75" customHeight="1">
      <c r="A26" s="17" t="n">
        <v>1</v>
      </c>
      <c r="B26" s="427" t="inlineStr">
        <is>
          <t>&gt; 1  year and &lt;= 1.5 years</t>
        </is>
      </c>
      <c r="C26" s="428" t="n"/>
      <c r="D26" s="36" t="n">
        <v>20</v>
      </c>
      <c r="E26" s="37" t="n">
        <v>2.414</v>
      </c>
      <c r="F26" s="36" t="n">
        <v>0</v>
      </c>
      <c r="G26" s="37" t="n">
        <v>2.961</v>
      </c>
      <c r="I26" s="36" t="n">
        <v>0</v>
      </c>
      <c r="J26" s="37" t="n">
        <v>10</v>
      </c>
    </row>
    <row r="27" ht="12.75" customHeight="1">
      <c r="A27" s="17" t="n">
        <v>1</v>
      </c>
      <c r="B27" s="427" t="inlineStr">
        <is>
          <t>&gt; 1.5 years and &lt;= 2 years</t>
        </is>
      </c>
      <c r="C27" s="427" t="n"/>
      <c r="D27" s="38" t="n">
        <v>0</v>
      </c>
      <c r="E27" s="199" t="n">
        <v>8.971</v>
      </c>
      <c r="F27" s="38" t="n">
        <v>0</v>
      </c>
      <c r="G27" s="199" t="n">
        <v>2.488</v>
      </c>
      <c r="I27" s="36" t="n">
        <v>0</v>
      </c>
      <c r="J27" s="37" t="n">
        <v>0</v>
      </c>
    </row>
    <row r="28" ht="12.75" customHeight="1">
      <c r="A28" s="17" t="n">
        <v>1</v>
      </c>
      <c r="B28" s="427" t="inlineStr">
        <is>
          <t>&gt; 2 years and &lt;= 3 years</t>
        </is>
      </c>
      <c r="C28" s="427" t="n"/>
      <c r="D28" s="38" t="n">
        <v>0</v>
      </c>
      <c r="E28" s="199" t="n">
        <v>1.478</v>
      </c>
      <c r="F28" s="38" t="n">
        <v>20</v>
      </c>
      <c r="G28" s="199" t="n">
        <v>10.505</v>
      </c>
      <c r="I28" s="36" t="n">
        <v>20</v>
      </c>
      <c r="J28" s="37" t="n">
        <v>0</v>
      </c>
    </row>
    <row r="29" ht="12.75" customHeight="1">
      <c r="A29" s="17" t="n">
        <v>1</v>
      </c>
      <c r="B29" s="427" t="inlineStr">
        <is>
          <t>&gt; 3 years and &lt;= 4 years</t>
        </is>
      </c>
      <c r="C29" s="427" t="n"/>
      <c r="D29" s="38" t="n">
        <v>5</v>
      </c>
      <c r="E29" s="199" t="n">
        <v>2.31</v>
      </c>
      <c r="F29" s="38" t="n">
        <v>0</v>
      </c>
      <c r="G29" s="199" t="n">
        <v>2.408</v>
      </c>
      <c r="I29" s="36" t="n">
        <v>0</v>
      </c>
      <c r="J29" s="37" t="n">
        <v>20</v>
      </c>
    </row>
    <row r="30" ht="12.75" customHeight="1">
      <c r="A30" s="17" t="n">
        <v>1</v>
      </c>
      <c r="B30" s="427" t="inlineStr">
        <is>
          <t>&gt; 4 years and &lt;= 5 years</t>
        </is>
      </c>
      <c r="C30" s="427" t="n"/>
      <c r="D30" s="38" t="n">
        <v>10</v>
      </c>
      <c r="E30" s="199" t="n">
        <v>2.299</v>
      </c>
      <c r="F30" s="38" t="n">
        <v>5</v>
      </c>
      <c r="G30" s="199" t="n">
        <v>1.871</v>
      </c>
      <c r="I30" s="36" t="n">
        <v>5</v>
      </c>
      <c r="J30" s="37" t="n">
        <v>0</v>
      </c>
    </row>
    <row r="31" ht="12.75" customHeight="1">
      <c r="A31" s="17" t="n">
        <v>1</v>
      </c>
      <c r="B31" s="427" t="inlineStr">
        <is>
          <t>&gt; 5 years and &lt;= 10 years</t>
        </is>
      </c>
      <c r="C31" s="428" t="n"/>
      <c r="D31" s="36" t="n">
        <v>0</v>
      </c>
      <c r="E31" s="37" t="n">
        <v>39.631</v>
      </c>
      <c r="F31" s="36" t="n">
        <v>10</v>
      </c>
      <c r="G31" s="37" t="n">
        <v>34.864</v>
      </c>
      <c r="I31" s="36" t="n">
        <v>10</v>
      </c>
      <c r="J31" s="37" t="n">
        <v>15</v>
      </c>
    </row>
    <row r="32" ht="12.75" customHeight="1">
      <c r="B32" s="427" t="inlineStr">
        <is>
          <t>&gt; 10 years</t>
        </is>
      </c>
      <c r="C32" s="428" t="n"/>
      <c r="D32" s="36" t="n">
        <v>0</v>
      </c>
      <c r="E32" s="37" t="n">
        <v>9.832000000000001</v>
      </c>
      <c r="F32" s="36" t="n">
        <v>0</v>
      </c>
      <c r="G32" s="37" t="n">
        <v>12.596</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490.839</v>
      </c>
      <c r="E9" s="43" t="n">
        <v>523.366</v>
      </c>
    </row>
    <row r="10" ht="12.75" customHeight="1">
      <c r="A10" s="17" t="n">
        <v>0</v>
      </c>
      <c r="B10" s="44" t="inlineStr">
        <is>
          <t>more than 300,000 Euros up to 1 mn. Euros</t>
        </is>
      </c>
      <c r="C10" s="44" t="n"/>
      <c r="D10" s="36" t="n">
        <v>61.969</v>
      </c>
      <c r="E10" s="43" t="n">
        <v>64.124</v>
      </c>
    </row>
    <row r="11" ht="12.75" customHeight="1">
      <c r="A11" s="17" t="n"/>
      <c r="B11" s="44" t="inlineStr">
        <is>
          <t>more than 1 mn. Euros up to 10 mn. Euros</t>
        </is>
      </c>
      <c r="C11" s="44" t="n"/>
      <c r="D11" s="36" t="n">
        <v>60.599</v>
      </c>
      <c r="E11" s="43" t="n">
        <v>80.577</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41.053</v>
      </c>
      <c r="E21" s="37" t="n">
        <v>45.381</v>
      </c>
    </row>
    <row r="22" ht="12.75" customHeight="1">
      <c r="A22" s="17" t="n">
        <v>1</v>
      </c>
      <c r="B22" s="44" t="inlineStr">
        <is>
          <t>more than 10 mn. Euros up to 100 mn. Euros</t>
        </is>
      </c>
      <c r="C22" s="44" t="n"/>
      <c r="D22" s="38" t="n">
        <v>20.16</v>
      </c>
      <c r="E22" s="46" t="n">
        <v>21.205</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154.017</v>
      </c>
      <c r="H16" s="72" t="n">
        <v>327.045</v>
      </c>
      <c r="I16" s="72" t="n">
        <v>48.253</v>
      </c>
      <c r="J16" s="72" t="n">
        <v>0</v>
      </c>
      <c r="K16" s="72" t="n">
        <v>0.272</v>
      </c>
      <c r="L16" s="72">
        <f>SUM(M16:R16)</f>
        <v/>
      </c>
      <c r="M16" s="72" t="n">
        <v>0</v>
      </c>
      <c r="N16" s="72" t="n">
        <v>10.891</v>
      </c>
      <c r="O16" s="72" t="n">
        <v>17.905</v>
      </c>
      <c r="P16" s="72" t="n">
        <v>55.023</v>
      </c>
      <c r="Q16" s="72" t="n">
        <v>0</v>
      </c>
      <c r="R16" s="72" t="n">
        <v>0</v>
      </c>
      <c r="S16" s="73" t="n">
        <v>0</v>
      </c>
      <c r="T16" s="244" t="n">
        <v>0</v>
      </c>
    </row>
    <row r="17" ht="12.75" customHeight="1">
      <c r="C17" s="68" t="n"/>
      <c r="D17" s="271">
        <f>"year "&amp;(AktJahr-1)</f>
        <v/>
      </c>
      <c r="E17" s="276">
        <f>F17+L17</f>
        <v/>
      </c>
      <c r="F17" s="74">
        <f>SUM(G17:K17)</f>
        <v/>
      </c>
      <c r="G17" s="74" t="n">
        <v>155.793</v>
      </c>
      <c r="H17" s="74" t="n">
        <v>345.544</v>
      </c>
      <c r="I17" s="74" t="n">
        <v>54.565</v>
      </c>
      <c r="J17" s="74" t="n">
        <v>0</v>
      </c>
      <c r="K17" s="74" t="n">
        <v>1.695</v>
      </c>
      <c r="L17" s="74">
        <f>SUM(M17:R17)</f>
        <v/>
      </c>
      <c r="M17" s="74" t="n">
        <v>0</v>
      </c>
      <c r="N17" s="74" t="n">
        <v>20.825</v>
      </c>
      <c r="O17" s="74" t="n">
        <v>31.116</v>
      </c>
      <c r="P17" s="74" t="n">
        <v>58.415</v>
      </c>
      <c r="Q17" s="74" t="n">
        <v>0</v>
      </c>
      <c r="R17" s="74" t="n">
        <v>0.114</v>
      </c>
      <c r="S17" s="75" t="n">
        <v>0</v>
      </c>
      <c r="T17" s="277" t="n">
        <v>0</v>
      </c>
    </row>
    <row r="18" ht="12.75" customHeight="1">
      <c r="B18" s="13" t="inlineStr">
        <is>
          <t>DE</t>
        </is>
      </c>
      <c r="C18" s="70" t="inlineStr">
        <is>
          <t>Germany</t>
        </is>
      </c>
      <c r="D18" s="264">
        <f>$D$16</f>
        <v/>
      </c>
      <c r="E18" s="243">
        <f>F18+L18</f>
        <v/>
      </c>
      <c r="F18" s="72">
        <f>SUM(G18:K18)</f>
        <v/>
      </c>
      <c r="G18" s="72" t="n">
        <v>154.017</v>
      </c>
      <c r="H18" s="72" t="n">
        <v>327.045</v>
      </c>
      <c r="I18" s="72" t="n">
        <v>48.253</v>
      </c>
      <c r="J18" s="72" t="n">
        <v>0</v>
      </c>
      <c r="K18" s="72" t="n">
        <v>0.272</v>
      </c>
      <c r="L18" s="72">
        <f>SUM(M18:R18)</f>
        <v/>
      </c>
      <c r="M18" s="72" t="n">
        <v>0</v>
      </c>
      <c r="N18" s="72" t="n">
        <v>10.891</v>
      </c>
      <c r="O18" s="72" t="n">
        <v>17.905</v>
      </c>
      <c r="P18" s="72" t="n">
        <v>55.023</v>
      </c>
      <c r="Q18" s="72" t="n">
        <v>0</v>
      </c>
      <c r="R18" s="72" t="n">
        <v>0</v>
      </c>
      <c r="S18" s="73" t="n">
        <v>0</v>
      </c>
      <c r="T18" s="244" t="n">
        <v>0</v>
      </c>
    </row>
    <row r="19" ht="12.75" customHeight="1">
      <c r="C19" s="68" t="n"/>
      <c r="D19" s="271">
        <f>$D$17</f>
        <v/>
      </c>
      <c r="E19" s="276">
        <f>F19+L19</f>
        <v/>
      </c>
      <c r="F19" s="74">
        <f>SUM(G19:K19)</f>
        <v/>
      </c>
      <c r="G19" s="74" t="n">
        <v>155.793</v>
      </c>
      <c r="H19" s="74" t="n">
        <v>345.544</v>
      </c>
      <c r="I19" s="74" t="n">
        <v>54.565</v>
      </c>
      <c r="J19" s="74" t="n">
        <v>0</v>
      </c>
      <c r="K19" s="74" t="n">
        <v>1.695</v>
      </c>
      <c r="L19" s="74">
        <f>SUM(M19:R19)</f>
        <v/>
      </c>
      <c r="M19" s="74" t="n">
        <v>0</v>
      </c>
      <c r="N19" s="74" t="n">
        <v>20.825</v>
      </c>
      <c r="O19" s="74" t="n">
        <v>31.116</v>
      </c>
      <c r="P19" s="74" t="n">
        <v>58.415</v>
      </c>
      <c r="Q19" s="74" t="n">
        <v>0</v>
      </c>
      <c r="R19" s="74" t="n">
        <v>0.114</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17.967</v>
      </c>
      <c r="J12" s="73" t="n">
        <v>43.245</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19.552</v>
      </c>
      <c r="J13" s="114" t="n">
        <v>47.034</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17.967</v>
      </c>
      <c r="J14" s="73" t="n">
        <v>43.245</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19.552</v>
      </c>
      <c r="J15" s="114" t="n">
        <v>47.034</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