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<sst xmlns="http://schemas.openxmlformats.org/spreadsheetml/2006/main" count="1877" uniqueCount="664">
  <si>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</si>
  <si>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</si>
  <si>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</si>
  <si>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</si>
  <si>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</si>
  <si>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</si>
  <si>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</si>
  <si>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</si>
  <si>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</si>
  <si>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</si>
  <si>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</si>
  <si>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</si>
  <si>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</si>
  <si>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</si>
  <si>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</si>
  <si>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</si>
  <si>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</si>
  <si>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</si>
  <si>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</si>
  <si>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</si>
  <si>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</si>
  <si>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</si>
  <si>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</si>
  <si>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</si>
  <si>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</si>
  <si>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</si>
  <si>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</si>
  <si>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</si>
  <si>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</si>
  <si>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</si>
  <si>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</si>
  <si>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</si>
  <si>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</si>
  <si>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</si>
  <si>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</si>
  <si>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</si>
  <si>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</si>
  <si>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</si>
  <si>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</si>
  <si>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</si>
  <si>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</si>
  <si>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</si>
  <si>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</si>
  <si>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</si>
  <si>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</si>
  <si>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</si>
  <si>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</si>
  <si>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</si>
  <si>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</si>
  <si>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</si>
  <si>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</si>
  <si>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</si>
  <si>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</si>
  <si>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</si>
  <si>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</si>
  <si>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</si>
  <si>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</si>
  <si>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</si>
  <si>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</si>
  <si>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</si>
  <si>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</si>
  <si>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</si>
  <si>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</si>
  <si>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</si>
  <si>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</si>
  <si>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</si>
  <si>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</si>
  <si>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</si>
  <si>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</si>
  <si>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</si>
  <si>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</si>
  <si>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</si>
  <si>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</si>
  <si>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</si>
  <si>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</si>
  <si>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</si>
  <si>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</si>
  <si>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</si>
  <si>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</si>
  <si>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</si>
  <si>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</si>
  <si>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</si>
  <si>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</si>
  <si>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</si>
  <si>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</si>
  <si>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</si>
  <si>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</si>
  <si>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</si>
  <si>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</si>
  <si>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</si>
  <si>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</si>
  <si>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</si>
  <si>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</si>
  <si>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</si>
  <si>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</si>
  <si>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</si>
  <si>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</si>
  <si>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</si>
  <si>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</si>
  <si>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</si>
  <si>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</si>
  <si>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</si>
  <si>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</si>
  <si>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</si>
  <si>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</si>
  <si>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</si>
  <si>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</si>
  <si>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</si>
  <si>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</si>
  <si>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</si>
  <si>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</si>
  <si>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</si>
  <si>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</si>
  <si>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</si>
  <si>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</si>
  <si>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</si>
  <si>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</si>
  <si>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</si>
  <si>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</si>
  <si>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</si>
  <si>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</si>
  <si>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</si>
  <si>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</si>
  <si>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</si>
  <si>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</si>
  <si>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</si>
  <si>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</si>
  <si>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</si>
  <si>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</si>
  <si>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</si>
  <si>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</si>
  <si>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</si>
  <si>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</si>
  <si>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</si>
  <si>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</si>
  <si>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</si>
  <si>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</si>
  <si>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</si>
  <si>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</si>
  <si>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</si>
  <si>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</si>
  <si>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</si>
  <si>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</si>
  <si>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</si>
  <si>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</si>
  <si>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</si>
  <si>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</si>
  <si>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</si>
  <si>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</si>
  <si>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</si>
  <si>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</si>
  <si>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</si>
  <si>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</si>
  <si>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</si>
  <si>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</si>
  <si>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</si>
  <si>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</si>
  <si>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</si>
  <si>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</si>
  <si>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</si>
  <si>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</si>
  <si>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</si>
  <si>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</si>
  <si>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</si>
  <si>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</si>
  <si>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</si>
  <si>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</si>
  <si>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</si>
  <si>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</si>
  <si>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</si>
  <si>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</si>
  <si>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</si>
  <si>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</si>
  <si>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</si>
  <si>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</si>
  <si>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</si>
  <si>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</si>
  <si>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</si>
  <si>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</si>
  <si>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</si>
  <si>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</si>
  <si>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</si>
  <si>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</si>
  <si>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</si>
  <si>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</si>
  <si>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</si>
  <si>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</si>
  <si>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</si>
  <si>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</si>
  <si>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</si>
  <si>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</si>
  <si>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</si>
  <si>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</si>
  <si>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</si>
  <si>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</si>
  <si>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</si>
  <si>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</si>
  <si>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</si>
  <si>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</si>
  <si>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</si>
  <si>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</si>
  <si>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</si>
  <si>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</si>
  <si>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</si>
  <si>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</si>
  <si>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</si>
  <si>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</si>
  <si>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</si>
  <si>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</si>
  <si>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</si>
  <si>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</si>
  <si>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</si>
  <si>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</si>
  <si>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</si>
  <si>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</si>
  <si>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</si>
  <si>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</si>
  <si>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</si>
  <si>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</si>
  <si>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</si>
  <si>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</si>
  <si>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</si>
  <si>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</si>
  <si>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</si>
  <si>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</si>
  <si>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</si>
  <si>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</si>
  <si>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</si>
  <si>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</si>
  <si>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</si>
  <si>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</si>
  <si>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</si>
  <si>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</si>
  <si>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</si>
  <si>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</si>
  <si>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</si>
  <si>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</si>
  <si>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</si>
  <si>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</si>
  <si>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</si>
  <si>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</si>
  <si>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</si>
  <si>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</si>
  <si>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</si>
  <si>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</si>
  <si>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</si>
  <si>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</si>
  <si>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</si>
  <si>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</si>
  <si>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</si>
  <si>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</si>
  <si>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</si>
  <si>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</si>
  <si>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</si>
  <si>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</si>
  <si>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</si>
  <si>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</si>
  <si>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</si>
  <si>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</si>
  <si>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</si>
  <si>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</si>
  <si>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</si>
  <si>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</si>
  <si>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</si>
  <si>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</si>
  <si>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</si>
  <si>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</si>
  <si>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</si>
  <si>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</si>
  <si>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</si>
  <si>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</si>
  <si>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</si>
  <si>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</si>
  <si>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</si>
  <si>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</si>
  <si>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</si>
  <si>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</si>
  <si>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</si>
  <si>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</si>
  <si>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</si>
  <si>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</si>
  <si>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</si>
  <si>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</si>
  <si>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</si>
  <si>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</si>
  <si>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</si>
  <si>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</si>
  <si>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</si>
  <si>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</si>
  <si>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</si>
  <si>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</si>
  <si>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</si>
  <si>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</si>
  <si>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ELM</t>
  </si>
  <si>
    <t>Sparkasse Elmshorn</t>
  </si>
  <si>
    <t>22.06.2016</t>
  </si>
  <si>
    <t>F</t>
  </si>
  <si>
    <t>Mio</t>
  </si>
  <si>
    <t>U</t>
  </si>
  <si>
    <t>S</t>
  </si>
  <si>
    <t>Y:\Pfandbriefbüro\Pfandbriefstatistik\PfDaten\Excel\PfbTvEU_ELM_1803</t>
  </si>
  <si>
    <t>Koenigstrasse 21</t>
  </si>
  <si>
    <t>D-25335 Elmshorn, Germany</t>
  </si>
  <si>
    <t>Phone: +49 4121 292-710</t>
  </si>
  <si>
    <t>Fax: +49 4121 292-300</t>
  </si>
  <si>
    <t>e-m: info@sparkasse-elmshorn.de</t>
  </si>
  <si>
    <t xml:space="preserve">Internet: www.sparkasse-elmshorn.de
www.sparkasse-elmshorn.de
www.sparkasse-elmshorn.de
www.sparkasse-elmshorn.de
www.sparkasse-elmshorn.de
www.sparkasse-elmshorn.de
</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</si>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</sst>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0">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xf numFmtId="0" fontId="10" fillId="0" borderId="0" xfId="0" applyFont="1" applyFill="1" applyAlignment="1">
      <alignment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99"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26</v>
      </c>
      <c r="E21" s="301">
        <v>21</v>
      </c>
      <c r="F21" s="149">
        <v>28</v>
      </c>
      <c r="G21" s="301">
        <v>23.3</v>
      </c>
      <c r="H21" s="149">
        <v>22.6</v>
      </c>
      <c r="I21" s="301">
        <v>18.4</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59.3</v>
      </c>
      <c r="E23" s="303">
        <v>47.4</v>
      </c>
      <c r="F23" s="151">
        <v>65.7</v>
      </c>
      <c r="G23" s="303">
        <v>53.6</v>
      </c>
      <c r="H23" s="151">
        <v>56.9</v>
      </c>
      <c r="I23" s="303">
        <v>46.4</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33.3</v>
      </c>
      <c r="E25" s="301">
        <f t="shared" si="0"/>
        <v>26.4</v>
      </c>
      <c r="F25" s="149">
        <f t="shared" si="0"/>
        <v>37.7</v>
      </c>
      <c r="G25" s="301">
        <f t="shared" si="0"/>
        <v>30.3</v>
      </c>
      <c r="H25" s="149">
        <f t="shared" si="0"/>
        <v>34.3</v>
      </c>
      <c r="I25" s="301">
        <f t="shared" si="0"/>
        <v>28</v>
      </c>
      <c r="J25"/>
    </row>
    <row r="26" spans="1:10" s="7" customFormat="1" ht="15" customHeight="1">
      <c r="A26" s="176">
        <v>0</v>
      </c>
      <c r="B26" s="356" t="s">
        <v>112</v>
      </c>
      <c r="C26" s="356"/>
      <c r="D26" s="152">
        <f aca="true" t="shared" si="1" ref="D26:I26">IF(D21=0,0,ROUND(100*D25/D21,1))</f>
        <v>128.1</v>
      </c>
      <c r="E26" s="304">
        <f t="shared" si="1"/>
        <v>125.7</v>
      </c>
      <c r="F26" s="152">
        <f t="shared" si="1"/>
        <v>134.6</v>
      </c>
      <c r="G26" s="304">
        <f t="shared" si="1"/>
        <v>130</v>
      </c>
      <c r="H26" s="152">
        <f t="shared" si="1"/>
        <v>151.8</v>
      </c>
      <c r="I26" s="304">
        <f t="shared" si="1"/>
        <v>152.2</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26</v>
      </c>
      <c r="E9" s="209">
        <v>21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59.3</v>
      </c>
      <c r="E12" s="209">
        <v>47.4</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3.56</v>
      </c>
      <c r="E28" s="215">
        <v>3.49</v>
      </c>
    </row>
    <row r="29" spans="1:5" ht="30" customHeight="1">
      <c r="A29" s="285">
        <v>0</v>
      </c>
      <c r="B29" s="281" t="s">
        <v>256</v>
      </c>
      <c r="C29" s="216" t="s">
        <v>99</v>
      </c>
      <c r="D29" s="214">
        <v>55</v>
      </c>
      <c r="E29" s="215">
        <v>56</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ELM,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ELM</v>
      </c>
      <c r="G7" s="91"/>
      <c r="H7" s="95" t="s">
        <v>92</v>
      </c>
      <c r="I7" s="139" t="s">
        <v>660</v>
      </c>
      <c r="J7" s="101" t="s">
        <v>94</v>
      </c>
    </row>
    <row r="8" spans="2:10" ht="15">
      <c r="B8" s="88" t="s">
        <v>79</v>
      </c>
      <c r="C8" s="288" t="s">
        <v>294</v>
      </c>
      <c r="D8" s="91"/>
      <c r="E8" s="95" t="s">
        <v>74</v>
      </c>
      <c r="F8" s="133" t="str">
        <f>IF(AuswertBasis="Verband","all Pfandbrief issuers",AuswertBasis)</f>
        <v>Institut ELM</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2.6</v>
      </c>
      <c r="F11" s="155">
        <v>0</v>
      </c>
      <c r="G11" s="156">
        <v>1.5</v>
      </c>
    </row>
    <row r="12" spans="1:7" ht="12.75">
      <c r="A12" s="176">
        <v>0</v>
      </c>
      <c r="B12" s="365" t="s">
        <v>124</v>
      </c>
      <c r="C12" s="365"/>
      <c r="D12" s="155">
        <v>0</v>
      </c>
      <c r="E12" s="156">
        <v>1.8</v>
      </c>
      <c r="F12" s="155">
        <v>0</v>
      </c>
      <c r="G12" s="156">
        <v>0.9</v>
      </c>
    </row>
    <row r="13" spans="1:7" ht="12.75">
      <c r="A13" s="176">
        <v>0</v>
      </c>
      <c r="B13" s="365" t="s">
        <v>125</v>
      </c>
      <c r="C13" s="365"/>
      <c r="D13" s="155">
        <v>0</v>
      </c>
      <c r="E13" s="156">
        <v>1</v>
      </c>
      <c r="F13" s="155">
        <v>0</v>
      </c>
      <c r="G13" s="156">
        <v>1.7</v>
      </c>
    </row>
    <row r="14" spans="1:7" ht="12.75">
      <c r="A14" s="176">
        <v>0</v>
      </c>
      <c r="B14" s="38" t="s">
        <v>126</v>
      </c>
      <c r="C14" s="38"/>
      <c r="D14" s="157">
        <v>0</v>
      </c>
      <c r="E14" s="158">
        <v>0.8</v>
      </c>
      <c r="F14" s="157">
        <v>0</v>
      </c>
      <c r="G14" s="158">
        <v>1.6</v>
      </c>
    </row>
    <row r="15" spans="1:7" ht="12.75">
      <c r="A15" s="176">
        <v>0</v>
      </c>
      <c r="B15" s="38" t="s">
        <v>127</v>
      </c>
      <c r="C15" s="38"/>
      <c r="D15" s="157">
        <v>0</v>
      </c>
      <c r="E15" s="158">
        <v>2.5</v>
      </c>
      <c r="F15" s="157">
        <v>0</v>
      </c>
      <c r="G15" s="158">
        <v>1.6</v>
      </c>
    </row>
    <row r="16" spans="1:7" ht="12.75">
      <c r="A16" s="176">
        <v>0</v>
      </c>
      <c r="B16" s="38" t="s">
        <v>128</v>
      </c>
      <c r="C16" s="38"/>
      <c r="D16" s="157">
        <v>0</v>
      </c>
      <c r="E16" s="158">
        <v>3.5</v>
      </c>
      <c r="F16" s="157">
        <v>0</v>
      </c>
      <c r="G16" s="158">
        <v>2</v>
      </c>
    </row>
    <row r="17" spans="1:7" ht="12.75">
      <c r="A17" s="176">
        <v>0</v>
      </c>
      <c r="B17" s="38" t="s">
        <v>129</v>
      </c>
      <c r="C17" s="38"/>
      <c r="D17" s="157">
        <v>0</v>
      </c>
      <c r="E17" s="158">
        <v>9.7</v>
      </c>
      <c r="F17" s="157">
        <v>0</v>
      </c>
      <c r="G17" s="158">
        <v>3.2</v>
      </c>
    </row>
    <row r="18" spans="1:7" ht="12.75">
      <c r="A18" s="176">
        <v>0</v>
      </c>
      <c r="B18" s="365" t="s">
        <v>130</v>
      </c>
      <c r="C18" s="365"/>
      <c r="D18" s="155">
        <v>15</v>
      </c>
      <c r="E18" s="156">
        <v>28.3</v>
      </c>
      <c r="F18" s="155">
        <v>10</v>
      </c>
      <c r="G18" s="156">
        <v>29.5</v>
      </c>
    </row>
    <row r="19" spans="1:7" ht="12.75">
      <c r="A19" s="176">
        <v>0</v>
      </c>
      <c r="B19" s="365" t="s">
        <v>131</v>
      </c>
      <c r="C19" s="365"/>
      <c r="D19" s="155">
        <v>11</v>
      </c>
      <c r="E19" s="156">
        <v>9.2</v>
      </c>
      <c r="F19" s="155">
        <v>11</v>
      </c>
      <c r="G19" s="156">
        <v>5.4</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57.5</v>
      </c>
      <c r="E9" s="160">
        <v>46.4</v>
      </c>
    </row>
    <row r="10" spans="1:5" ht="12.75" customHeight="1">
      <c r="A10" s="176">
        <v>0</v>
      </c>
      <c r="B10" s="48" t="s">
        <v>137</v>
      </c>
      <c r="C10" s="48"/>
      <c r="D10" s="161">
        <v>0.7</v>
      </c>
      <c r="E10" s="162">
        <v>0</v>
      </c>
    </row>
    <row r="11" spans="1:5" ht="12.75" customHeight="1">
      <c r="A11" s="176">
        <v>0</v>
      </c>
      <c r="B11" s="48" t="s">
        <v>138</v>
      </c>
      <c r="C11" s="48"/>
      <c r="D11" s="161">
        <v>0</v>
      </c>
      <c r="E11" s="162">
        <v>0</v>
      </c>
    </row>
    <row r="12" spans="1:5" ht="12.75" customHeight="1">
      <c r="A12" s="176">
        <v>0</v>
      </c>
      <c r="B12" s="48" t="s">
        <v>139</v>
      </c>
      <c r="C12" s="48"/>
      <c r="D12" s="161">
        <v>0</v>
      </c>
      <c r="E12" s="162">
        <v>0</v>
      </c>
    </row>
    <row r="13" spans="1:5" ht="12.75" customHeight="1">
      <c r="A13" s="176">
        <v>0</v>
      </c>
      <c r="B13" s="49" t="s">
        <v>143</v>
      </c>
      <c r="C13" s="49"/>
      <c r="D13" s="163">
        <f>SUM(D9:D12)</f>
        <v>58.2</v>
      </c>
      <c r="E13" s="164">
        <f>SUM(E9:E12)</f>
        <v>46.4</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58.1</v>
      </c>
      <c r="F16" s="168">
        <f>SUM(G16:K16)</f>
        <v>58.1</v>
      </c>
      <c r="G16" s="168">
        <v>12.5</v>
      </c>
      <c r="H16" s="168">
        <v>43.7</v>
      </c>
      <c r="I16" s="168">
        <v>1.9</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46.400000000000006</v>
      </c>
      <c r="F17" s="170">
        <f aca="true" t="shared" si="1" ref="F17:F48">SUM(G17:K17)</f>
        <v>46.400000000000006</v>
      </c>
      <c r="G17" s="170">
        <v>9.2</v>
      </c>
      <c r="H17" s="170">
        <v>36</v>
      </c>
      <c r="I17" s="170">
        <v>1.2</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58.1</v>
      </c>
      <c r="F18" s="168">
        <f t="shared" si="1"/>
        <v>58.1</v>
      </c>
      <c r="G18" s="168">
        <v>12.5</v>
      </c>
      <c r="H18" s="168">
        <v>43.7</v>
      </c>
      <c r="I18" s="168">
        <v>1.9</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46.400000000000006</v>
      </c>
      <c r="F19" s="170">
        <f t="shared" si="1"/>
        <v>46.400000000000006</v>
      </c>
      <c r="G19" s="170">
        <v>9.2</v>
      </c>
      <c r="H19" s="170">
        <v>36</v>
      </c>
      <c r="I19" s="170">
        <v>1.2</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1.1</v>
      </c>
      <c r="F13" s="168">
        <v>0</v>
      </c>
      <c r="G13" s="168">
        <v>1.1</v>
      </c>
      <c r="H13" s="168">
        <v>0</v>
      </c>
      <c r="I13" s="192">
        <v>0</v>
      </c>
    </row>
    <row r="14" spans="2:9" s="146" customFormat="1" ht="12.75">
      <c r="B14" s="234"/>
      <c r="C14" s="48"/>
      <c r="D14" s="48" t="str">
        <f>"Jahr "&amp;(AktJahr-1)</f>
        <v>Jahr 2017</v>
      </c>
      <c r="E14" s="193">
        <v>1</v>
      </c>
      <c r="F14" s="172">
        <v>0</v>
      </c>
      <c r="G14" s="172">
        <v>1</v>
      </c>
      <c r="H14" s="172">
        <v>0</v>
      </c>
      <c r="I14" s="194">
        <v>0</v>
      </c>
    </row>
    <row r="15" spans="2:9" ht="12.75">
      <c r="B15" s="234" t="s">
        <v>10</v>
      </c>
      <c r="C15" s="64" t="s">
        <v>153</v>
      </c>
      <c r="D15" s="39" t="str">
        <f>$D$13</f>
        <v>Jahr 2018</v>
      </c>
      <c r="E15" s="191">
        <v>1.1</v>
      </c>
      <c r="F15" s="168">
        <v>0</v>
      </c>
      <c r="G15" s="168">
        <v>1.1</v>
      </c>
      <c r="H15" s="168">
        <v>0</v>
      </c>
      <c r="I15" s="192">
        <v>0</v>
      </c>
    </row>
    <row r="16" spans="2:9" s="146" customFormat="1" ht="12.75">
      <c r="B16" s="234"/>
      <c r="C16" s="48"/>
      <c r="D16" s="48" t="str">
        <f>$D$14</f>
        <v>Jahr 2017</v>
      </c>
      <c r="E16" s="193">
        <v>1</v>
      </c>
      <c r="F16" s="172">
        <v>0</v>
      </c>
      <c r="G16" s="172">
        <v>1</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2018-04-17T10:52:16Z</dcterms:modified>
  <cp:category/>
  <cp:version/>
  <cp:contentType/>
  <cp:contentStatus/>
</cp:coreProperties>
</file>