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Holstein</t>
        </is>
      </c>
      <c r="H2" s="4" t="n"/>
      <c r="I2" s="4" t="n"/>
    </row>
    <row r="3" ht="15" customHeight="1">
      <c r="G3" s="5" t="inlineStr">
        <is>
          <t>Hagenstraße 19</t>
        </is>
      </c>
      <c r="H3" s="6" t="n"/>
      <c r="I3" s="6" t="n"/>
    </row>
    <row r="4" ht="15" customHeight="1">
      <c r="G4" s="5" t="inlineStr">
        <is>
          <t>23843 Bad Oldesloe</t>
        </is>
      </c>
      <c r="H4" s="6" t="n"/>
      <c r="I4" s="6" t="n"/>
      <c r="J4" s="7" t="n"/>
    </row>
    <row r="5" ht="15" customHeight="1">
      <c r="G5" s="5" t="inlineStr">
        <is>
          <t>Telefon: +49 4531 508-0</t>
        </is>
      </c>
      <c r="H5" s="6" t="n"/>
      <c r="I5" s="6" t="n"/>
      <c r="J5" s="7" t="n"/>
    </row>
    <row r="6" ht="15" customHeight="1">
      <c r="G6" s="5" t="inlineStr">
        <is>
          <t>E-Mail: info@sparkasse-holstein.de</t>
        </is>
      </c>
      <c r="H6" s="6" t="n"/>
      <c r="I6" s="6" t="n"/>
      <c r="J6" s="7" t="n"/>
    </row>
    <row r="7" ht="15" customHeight="1">
      <c r="G7" s="5" t="inlineStr">
        <is>
          <t>Internet: https://www.sparkasse-holstein.de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911.3</v>
      </c>
      <c r="E21" s="342" t="n">
        <v>771.3</v>
      </c>
      <c r="F21" s="341" t="n">
        <v>938.597969</v>
      </c>
      <c r="G21" s="342" t="n">
        <v>782.0191958500001</v>
      </c>
      <c r="H21" s="341" t="n">
        <v>905.0291920000001</v>
      </c>
      <c r="I21" s="342" t="n">
        <v>775.14071681</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1388.888246</v>
      </c>
      <c r="E23" s="345" t="n">
        <v>1376.781007</v>
      </c>
      <c r="F23" s="344" t="n">
        <v>1339.826416</v>
      </c>
      <c r="G23" s="345" t="n">
        <v>1302.54662169</v>
      </c>
      <c r="H23" s="344" t="n">
        <v>1201.310187</v>
      </c>
      <c r="I23" s="345" t="n">
        <v>1161.99302398</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37.33281700000001</v>
      </c>
      <c r="E27" s="352" t="n">
        <v>31.440737</v>
      </c>
      <c r="F27" s="351" t="n">
        <v>18.771959</v>
      </c>
      <c r="G27" s="352" t="n">
        <v>30.22234053</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440.255429</v>
      </c>
      <c r="E29" s="357" t="n">
        <v>574.04027</v>
      </c>
      <c r="F29" s="356" t="n">
        <v>382.456487</v>
      </c>
      <c r="G29" s="357" t="n">
        <v>490.30508531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10</v>
      </c>
      <c r="E37" s="342" t="n">
        <v>40</v>
      </c>
      <c r="F37" s="341" t="n">
        <v>9.826924999999999</v>
      </c>
      <c r="G37" s="342" t="n">
        <v>39.39626301000001</v>
      </c>
      <c r="H37" s="341" t="n">
        <v>8.887349</v>
      </c>
      <c r="I37" s="342" t="n">
        <v>38.41712738</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117.643079</v>
      </c>
      <c r="E39" s="345" t="n">
        <v>128.953417</v>
      </c>
      <c r="F39" s="344" t="n">
        <v>112.608766</v>
      </c>
      <c r="G39" s="345" t="n">
        <v>122.04983573</v>
      </c>
      <c r="H39" s="344" t="n">
        <v>105.982009</v>
      </c>
      <c r="I39" s="345" t="n">
        <v>114.0319767</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0.403197</v>
      </c>
      <c r="E43" s="352" t="n">
        <v>1.635688</v>
      </c>
      <c r="F43" s="351" t="n">
        <v>0.196539</v>
      </c>
      <c r="G43" s="352" t="n">
        <v>1.54539647</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107.239882</v>
      </c>
      <c r="E45" s="357" t="n">
        <v>87.317729</v>
      </c>
      <c r="F45" s="356" t="n">
        <v>102.585302</v>
      </c>
      <c r="G45" s="357" t="n">
        <v>81.10817625</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911.3</v>
      </c>
      <c r="E9" s="212" t="n">
        <v>771.3</v>
      </c>
    </row>
    <row r="10" ht="21.75" customFormat="1" customHeight="1" s="156" thickBot="1">
      <c r="B10" s="235" t="inlineStr">
        <is>
          <t>davon Anteil festverzinslicher Pfandbriefe
§ 28 Abs. 1 Nr. 13  (gewichteter Durchschnitt)</t>
        </is>
      </c>
      <c r="C10" s="157" t="inlineStr">
        <is>
          <t>%</t>
        </is>
      </c>
      <c r="D10" s="158" t="n">
        <v>20.44</v>
      </c>
      <c r="E10" s="199" t="n">
        <v>6</v>
      </c>
    </row>
    <row r="11" ht="13.5" customHeight="1" thickBot="1">
      <c r="B11" s="401" t="n"/>
      <c r="C11" s="372" t="n"/>
      <c r="D11" s="372" t="n"/>
      <c r="E11" s="402" t="n"/>
    </row>
    <row r="12">
      <c r="B12" s="399" t="inlineStr">
        <is>
          <t>Deckungsmasse</t>
        </is>
      </c>
      <c r="C12" s="236" t="inlineStr">
        <is>
          <t>(Mio. €)</t>
        </is>
      </c>
      <c r="D12" s="197" t="n">
        <v>1388.888246</v>
      </c>
      <c r="E12" s="198" t="n">
        <v>1376.781007</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94.54000000000001</v>
      </c>
      <c r="E18" s="201" t="n">
        <v>93.88</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6.97</v>
      </c>
      <c r="E30" s="201" t="n">
        <v>6.67</v>
      </c>
    </row>
    <row r="31" ht="21" customHeight="1">
      <c r="B31" s="163" t="inlineStr">
        <is>
          <t xml:space="preserve">durchschnittlicher gewichteter Beleihungsauslauf
§ 28 Abs. 2 Nr. 3  </t>
        </is>
      </c>
      <c r="C31" s="162" t="inlineStr">
        <is>
          <t>%</t>
        </is>
      </c>
      <c r="D31" s="161" t="n">
        <v>53.3</v>
      </c>
      <c r="E31" s="201" t="n">
        <v>53.66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4.802044</v>
      </c>
      <c r="E35" s="201" t="n">
        <v>15.26625</v>
      </c>
    </row>
    <row r="36">
      <c r="A36" s="207" t="n"/>
      <c r="B36" s="229" t="inlineStr">
        <is>
          <t>Tag, an dem sich die größte negative Summe ergibt</t>
        </is>
      </c>
      <c r="C36" s="160" t="inlineStr">
        <is>
          <t>Tag (1-180)</t>
        </is>
      </c>
      <c r="D36" s="335" t="n">
        <v>89</v>
      </c>
      <c r="E36" s="336" t="n">
        <v>10</v>
      </c>
    </row>
    <row r="37" ht="21.75" customHeight="1" thickBot="1">
      <c r="A37" s="207" t="n">
        <v>1</v>
      </c>
      <c r="B37" s="164" t="inlineStr">
        <is>
          <t>Gesamtbetrag der Deckungswerte, welche die Anforderungen von § 4 Abs. 1a S. 3 PfandBG erfüllen (Liquiditätsdeckung)</t>
        </is>
      </c>
      <c r="C37" s="234" t="inlineStr">
        <is>
          <t>(Mio. €)</t>
        </is>
      </c>
      <c r="D37" s="203" t="n">
        <v>54.31037999999999</v>
      </c>
      <c r="E37" s="204" t="n">
        <v>38.859506</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10</v>
      </c>
      <c r="E9" s="212" t="n">
        <v>40</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117.643079</v>
      </c>
      <c r="E12" s="212" t="n">
        <v>128.953417</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74.01000000000001</v>
      </c>
      <c r="E16" s="201" t="n">
        <v>66.42</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7.88259407</v>
      </c>
    </row>
    <row r="31">
      <c r="A31" s="207" t="n"/>
      <c r="B31" s="229" t="inlineStr">
        <is>
          <t>Tag, an dem sich die größte negative Summe ergibt</t>
        </is>
      </c>
      <c r="C31" s="160" t="inlineStr">
        <is>
          <t>Tag (1-180)</t>
        </is>
      </c>
      <c r="D31" s="335" t="n">
        <v>0</v>
      </c>
      <c r="E31" s="336" t="n">
        <v>118</v>
      </c>
    </row>
    <row r="32" ht="21.75" customHeight="1" thickBot="1">
      <c r="A32" s="207" t="n"/>
      <c r="B32" s="164" t="inlineStr">
        <is>
          <t>Gesamtbetrag der Deckungswerte, welche die Anforderungen von § 4 Abs. 1a S. 3 PfandBG erfüllen (Liquiditätsdeckung)</t>
        </is>
      </c>
      <c r="C32" s="234" t="inlineStr">
        <is>
          <t>(Mio. €)</t>
        </is>
      </c>
      <c r="D32" s="203" t="n">
        <v>29.344443</v>
      </c>
      <c r="E32" s="204" t="n">
        <v>11.3337536</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34.5" customHeight="1" thickBot="1">
      <c r="B10" s="218" t="inlineStr">
        <is>
          <t>ISIN</t>
        </is>
      </c>
      <c r="C10" s="195" t="inlineStr">
        <is>
          <t>(Mio. €)</t>
        </is>
      </c>
      <c r="D10" s="431" t="inlineStr">
        <is>
          <t>DE000A3E5L15, DE000A3E5L23, DE000A3E5L31, DE000A3E5L49, DE000A3E5L56, DE000A3E5L64, DE000A3E5L72, DE000A3E5L80</t>
        </is>
      </c>
      <c r="E10" s="513" t="inlineStr">
        <is>
          <t>DE000A3E5L15, DE000A3E5L23, DE000A3E5L31, DE000A3E5L49, DE000A3E5L56, DE000A3E5L64, DE000A3E5L72, DE000A3E5L80</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HOL</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Holstein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120.633464</v>
      </c>
      <c r="F11" s="39" t="n">
        <v>15</v>
      </c>
      <c r="G11" s="40" t="n">
        <v>117.36377789</v>
      </c>
      <c r="I11" s="39" t="n">
        <v>0</v>
      </c>
      <c r="J11" s="40" t="n">
        <v>0</v>
      </c>
    </row>
    <row r="12" ht="12.75" customHeight="1">
      <c r="A12" s="17" t="n">
        <v>0</v>
      </c>
      <c r="B12" s="423" t="inlineStr">
        <is>
          <t>&gt; 0,5 Jahre und &lt;= 1 Jahr</t>
        </is>
      </c>
      <c r="C12" s="424" t="n"/>
      <c r="D12" s="39" t="n">
        <v>0</v>
      </c>
      <c r="E12" s="40" t="n">
        <v>56.730751</v>
      </c>
      <c r="F12" s="39" t="n">
        <v>0</v>
      </c>
      <c r="G12" s="40" t="n">
        <v>63.54019804</v>
      </c>
      <c r="I12" s="39" t="n">
        <v>0</v>
      </c>
      <c r="J12" s="40" t="n">
        <v>0</v>
      </c>
    </row>
    <row r="13" ht="12.75" customHeight="1">
      <c r="A13" s="17" t="n"/>
      <c r="B13" s="423" t="inlineStr">
        <is>
          <t>&gt; 1 Jahr und &lt;= 1,5 Jahre</t>
        </is>
      </c>
      <c r="C13" s="424" t="n"/>
      <c r="D13" s="39" t="n">
        <v>100</v>
      </c>
      <c r="E13" s="40" t="n">
        <v>102.503494</v>
      </c>
      <c r="F13" s="39" t="n">
        <v>0</v>
      </c>
      <c r="G13" s="40" t="n">
        <v>71.00574675999999</v>
      </c>
      <c r="I13" s="39" t="n">
        <v>0</v>
      </c>
      <c r="J13" s="40" t="n">
        <v>15</v>
      </c>
    </row>
    <row r="14" ht="12.75" customHeight="1">
      <c r="A14" s="17" t="n">
        <v>0</v>
      </c>
      <c r="B14" s="423" t="inlineStr">
        <is>
          <t>&gt; 1,5 Jahre und &lt;= 2 Jahre</t>
        </is>
      </c>
      <c r="C14" s="423" t="n"/>
      <c r="D14" s="41" t="n">
        <v>0</v>
      </c>
      <c r="E14" s="206" t="n">
        <v>80.82359299999999</v>
      </c>
      <c r="F14" s="41" t="n">
        <v>0</v>
      </c>
      <c r="G14" s="206" t="n">
        <v>44.89479221</v>
      </c>
      <c r="I14" s="39" t="n">
        <v>0</v>
      </c>
      <c r="J14" s="40" t="n">
        <v>0</v>
      </c>
    </row>
    <row r="15" ht="12.75" customHeight="1">
      <c r="A15" s="17" t="n">
        <v>0</v>
      </c>
      <c r="B15" s="423" t="inlineStr">
        <is>
          <t>&gt; 2 Jahre und &lt;= 3 Jahre</t>
        </is>
      </c>
      <c r="C15" s="423" t="n"/>
      <c r="D15" s="41" t="n">
        <v>110</v>
      </c>
      <c r="E15" s="206" t="n">
        <v>151.958237</v>
      </c>
      <c r="F15" s="41" t="n">
        <v>100</v>
      </c>
      <c r="G15" s="206" t="n">
        <v>174.97343603</v>
      </c>
      <c r="I15" s="39" t="n">
        <v>100</v>
      </c>
      <c r="J15" s="40" t="n">
        <v>0</v>
      </c>
    </row>
    <row r="16" ht="12.75" customHeight="1">
      <c r="A16" s="17" t="n">
        <v>0</v>
      </c>
      <c r="B16" s="423" t="inlineStr">
        <is>
          <t>&gt; 3 Jahre und &lt;= 4 Jahre</t>
        </is>
      </c>
      <c r="C16" s="423" t="n"/>
      <c r="D16" s="41" t="n">
        <v>105</v>
      </c>
      <c r="E16" s="206" t="n">
        <v>130.577421</v>
      </c>
      <c r="F16" s="41" t="n">
        <v>105</v>
      </c>
      <c r="G16" s="206" t="n">
        <v>142.90749964</v>
      </c>
      <c r="I16" s="39" t="n">
        <v>110</v>
      </c>
      <c r="J16" s="40" t="n">
        <v>100</v>
      </c>
    </row>
    <row r="17" ht="12.75" customHeight="1">
      <c r="A17" s="17" t="n">
        <v>0</v>
      </c>
      <c r="B17" s="423" t="inlineStr">
        <is>
          <t>&gt; 4 Jahre und &lt;= 5 Jahre</t>
        </is>
      </c>
      <c r="C17" s="423" t="n"/>
      <c r="D17" s="41" t="n">
        <v>146.3</v>
      </c>
      <c r="E17" s="206" t="n">
        <v>108.689494</v>
      </c>
      <c r="F17" s="41" t="n">
        <v>100</v>
      </c>
      <c r="G17" s="206" t="n">
        <v>121.28678933</v>
      </c>
      <c r="I17" s="39" t="n">
        <v>105</v>
      </c>
      <c r="J17" s="40" t="n">
        <v>105</v>
      </c>
    </row>
    <row r="18" ht="12.75" customHeight="1">
      <c r="A18" s="17" t="n">
        <v>0</v>
      </c>
      <c r="B18" s="423" t="inlineStr">
        <is>
          <t>&gt; 5 Jahre und &lt;= 10 Jahre</t>
        </is>
      </c>
      <c r="C18" s="424" t="n"/>
      <c r="D18" s="39" t="n">
        <v>430</v>
      </c>
      <c r="E18" s="40" t="n">
        <v>487.125767</v>
      </c>
      <c r="F18" s="39" t="n">
        <v>276.3</v>
      </c>
      <c r="G18" s="40" t="n">
        <v>474.16234175</v>
      </c>
      <c r="I18" s="39" t="n">
        <v>341.3</v>
      </c>
      <c r="J18" s="40" t="n">
        <v>376.3</v>
      </c>
    </row>
    <row r="19" ht="12.75" customHeight="1">
      <c r="A19" s="17" t="n">
        <v>0</v>
      </c>
      <c r="B19" s="423" t="inlineStr">
        <is>
          <t>&gt; 10 Jahre</t>
        </is>
      </c>
      <c r="C19" s="424" t="n"/>
      <c r="D19" s="39" t="n">
        <v>20</v>
      </c>
      <c r="E19" s="40" t="n">
        <v>149.846026</v>
      </c>
      <c r="F19" s="39" t="n">
        <v>175</v>
      </c>
      <c r="G19" s="40" t="n">
        <v>166.64642516</v>
      </c>
      <c r="I19" s="39" t="n">
        <v>255</v>
      </c>
      <c r="J19" s="40" t="n">
        <v>175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32.705819</v>
      </c>
      <c r="F24" s="39" t="n">
        <v>10</v>
      </c>
      <c r="G24" s="40" t="n">
        <v>49.77192181</v>
      </c>
      <c r="I24" s="39" t="n">
        <v>0</v>
      </c>
      <c r="J24" s="40" t="n">
        <v>0</v>
      </c>
    </row>
    <row r="25" ht="12.75" customHeight="1">
      <c r="A25" s="17" t="n"/>
      <c r="B25" s="423" t="inlineStr">
        <is>
          <t>&gt; 0,5 Jahre und &lt;= 1 Jahr</t>
        </is>
      </c>
      <c r="C25" s="424" t="n"/>
      <c r="D25" s="39" t="n">
        <v>0</v>
      </c>
      <c r="E25" s="40" t="n">
        <v>7.746017</v>
      </c>
      <c r="F25" s="39" t="n">
        <v>25</v>
      </c>
      <c r="G25" s="40" t="n">
        <v>7.30506174</v>
      </c>
      <c r="I25" s="39" t="n">
        <v>0</v>
      </c>
      <c r="J25" s="40" t="n">
        <v>0</v>
      </c>
    </row>
    <row r="26" ht="12.75" customHeight="1">
      <c r="A26" s="17" t="n">
        <v>1</v>
      </c>
      <c r="B26" s="423" t="inlineStr">
        <is>
          <t>&gt; 1 Jahr und &lt;= 1,5 Jahre</t>
        </is>
      </c>
      <c r="C26" s="424" t="n"/>
      <c r="D26" s="39" t="n">
        <v>0</v>
      </c>
      <c r="E26" s="40" t="n">
        <v>38.689424</v>
      </c>
      <c r="F26" s="39" t="n">
        <v>0</v>
      </c>
      <c r="G26" s="40" t="n">
        <v>2.76515812</v>
      </c>
      <c r="I26" s="39" t="n">
        <v>0</v>
      </c>
      <c r="J26" s="40" t="n">
        <v>10</v>
      </c>
    </row>
    <row r="27" ht="12.75" customHeight="1">
      <c r="A27" s="17" t="n">
        <v>1</v>
      </c>
      <c r="B27" s="423" t="inlineStr">
        <is>
          <t>&gt; 1,5 Jahre und &lt;= 2 Jahre</t>
        </is>
      </c>
      <c r="C27" s="423" t="n"/>
      <c r="D27" s="41" t="n">
        <v>0</v>
      </c>
      <c r="E27" s="206" t="n">
        <v>2.042505</v>
      </c>
      <c r="F27" s="41" t="n">
        <v>0</v>
      </c>
      <c r="G27" s="206" t="n">
        <v>7.77101697</v>
      </c>
      <c r="I27" s="39" t="n">
        <v>0</v>
      </c>
      <c r="J27" s="40" t="n">
        <v>25</v>
      </c>
    </row>
    <row r="28" ht="12.75" customHeight="1">
      <c r="A28" s="17" t="n">
        <v>1</v>
      </c>
      <c r="B28" s="423" t="inlineStr">
        <is>
          <t>&gt; 2 Jahre und &lt;= 3 Jahre</t>
        </is>
      </c>
      <c r="C28" s="423" t="n"/>
      <c r="D28" s="41" t="n">
        <v>5</v>
      </c>
      <c r="E28" s="206" t="n">
        <v>3.255572</v>
      </c>
      <c r="F28" s="41" t="n">
        <v>0</v>
      </c>
      <c r="G28" s="206" t="n">
        <v>21.78192848</v>
      </c>
      <c r="I28" s="39" t="n">
        <v>0</v>
      </c>
      <c r="J28" s="40" t="n">
        <v>0</v>
      </c>
    </row>
    <row r="29" ht="12.75" customHeight="1">
      <c r="A29" s="17" t="n">
        <v>1</v>
      </c>
      <c r="B29" s="423" t="inlineStr">
        <is>
          <t>&gt; 3 Jahre und &lt;= 4 Jahre</t>
        </is>
      </c>
      <c r="C29" s="423" t="n"/>
      <c r="D29" s="41" t="n">
        <v>0</v>
      </c>
      <c r="E29" s="206" t="n">
        <v>3.818515</v>
      </c>
      <c r="F29" s="41" t="n">
        <v>5</v>
      </c>
      <c r="G29" s="206" t="n">
        <v>3.30557229</v>
      </c>
      <c r="I29" s="39" t="n">
        <v>5</v>
      </c>
      <c r="J29" s="40" t="n">
        <v>0</v>
      </c>
    </row>
    <row r="30" ht="12.75" customHeight="1">
      <c r="A30" s="17" t="n">
        <v>1</v>
      </c>
      <c r="B30" s="423" t="inlineStr">
        <is>
          <t>&gt; 4 Jahre und &lt;= 5 Jahre</t>
        </is>
      </c>
      <c r="C30" s="423" t="n"/>
      <c r="D30" s="41" t="n">
        <v>0</v>
      </c>
      <c r="E30" s="206" t="n">
        <v>2.587194</v>
      </c>
      <c r="F30" s="41" t="n">
        <v>0</v>
      </c>
      <c r="G30" s="206" t="n">
        <v>3.86851476</v>
      </c>
      <c r="I30" s="39" t="n">
        <v>0</v>
      </c>
      <c r="J30" s="40" t="n">
        <v>5</v>
      </c>
    </row>
    <row r="31" ht="12.75" customHeight="1">
      <c r="A31" s="17" t="n">
        <v>1</v>
      </c>
      <c r="B31" s="423" t="inlineStr">
        <is>
          <t>&gt; 5 Jahre und &lt;= 10 Jahre</t>
        </is>
      </c>
      <c r="C31" s="424" t="n"/>
      <c r="D31" s="39" t="n">
        <v>5</v>
      </c>
      <c r="E31" s="40" t="n">
        <v>13.745838</v>
      </c>
      <c r="F31" s="39" t="n">
        <v>0</v>
      </c>
      <c r="G31" s="40" t="n">
        <v>17.22786431</v>
      </c>
      <c r="I31" s="39" t="n">
        <v>5</v>
      </c>
      <c r="J31" s="40" t="n">
        <v>0</v>
      </c>
    </row>
    <row r="32" ht="12.75" customHeight="1">
      <c r="B32" s="423" t="inlineStr">
        <is>
          <t>&gt; 10 Jahre</t>
        </is>
      </c>
      <c r="C32" s="424" t="n"/>
      <c r="D32" s="39" t="n">
        <v>0</v>
      </c>
      <c r="E32" s="40" t="n">
        <v>13.052196</v>
      </c>
      <c r="F32" s="39" t="n">
        <v>0</v>
      </c>
      <c r="G32" s="40" t="n">
        <v>15.1563784</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406.568203</v>
      </c>
      <c r="E9" s="47" t="n">
        <v>444.261584</v>
      </c>
    </row>
    <row r="10" ht="12.75" customHeight="1">
      <c r="A10" s="17" t="n">
        <v>0</v>
      </c>
      <c r="B10" s="48" t="inlineStr">
        <is>
          <t>Mehr als 300 Tsd. € bis einschließlich 1 Mio. €</t>
        </is>
      </c>
      <c r="C10" s="48" t="n"/>
      <c r="D10" s="39" t="n">
        <v>273.189007</v>
      </c>
      <c r="E10" s="47" t="n">
        <v>269.027094</v>
      </c>
    </row>
    <row r="11" ht="12.75" customHeight="1">
      <c r="A11" s="17" t="n"/>
      <c r="B11" s="48" t="inlineStr">
        <is>
          <t>Mehr als 1 Mio. € bis einschließlich 10 Mio. €</t>
        </is>
      </c>
      <c r="C11" s="48" t="n"/>
      <c r="D11" s="39" t="n">
        <v>589.532636</v>
      </c>
      <c r="E11" s="47" t="n">
        <v>559.393928</v>
      </c>
    </row>
    <row r="12" ht="12.75" customHeight="1">
      <c r="A12" s="17" t="n">
        <v>0</v>
      </c>
      <c r="B12" s="48" t="inlineStr">
        <is>
          <t>Mehr als 10 Mio. €</t>
        </is>
      </c>
      <c r="C12" s="48" t="n"/>
      <c r="D12" s="39" t="n">
        <v>64.0984</v>
      </c>
      <c r="E12" s="47" t="n">
        <v>64.0984</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66.82138400000001</v>
      </c>
      <c r="E21" s="40" t="n">
        <v>68.29973</v>
      </c>
    </row>
    <row r="22" ht="12.75" customHeight="1">
      <c r="A22" s="17" t="n">
        <v>1</v>
      </c>
      <c r="B22" s="48" t="inlineStr">
        <is>
          <t>Mehr als 10 Mio. € bis einschließlich 100 Mio. €</t>
        </is>
      </c>
      <c r="C22" s="48" t="n"/>
      <c r="D22" s="41" t="n">
        <v>50.821695</v>
      </c>
      <c r="E22" s="50" t="n">
        <v>60.653687</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81.81064599999999</v>
      </c>
      <c r="H16" s="76" t="n">
        <v>335.213322</v>
      </c>
      <c r="I16" s="76" t="n">
        <v>408.351781</v>
      </c>
      <c r="J16" s="76" t="n">
        <v>0</v>
      </c>
      <c r="K16" s="76" t="n">
        <v>0</v>
      </c>
      <c r="L16" s="76">
        <f>SUM(M16:R16)</f>
        <v/>
      </c>
      <c r="M16" s="76" t="n">
        <v>123.345897</v>
      </c>
      <c r="N16" s="76" t="n">
        <v>42.14088</v>
      </c>
      <c r="O16" s="76" t="n">
        <v>65.744595</v>
      </c>
      <c r="P16" s="76" t="n">
        <v>273.419381</v>
      </c>
      <c r="Q16" s="76" t="n">
        <v>0</v>
      </c>
      <c r="R16" s="76" t="n">
        <v>3.361745</v>
      </c>
      <c r="S16" s="77" t="n">
        <v>0</v>
      </c>
      <c r="T16" s="255" t="n">
        <v>0</v>
      </c>
    </row>
    <row r="17" ht="12.75" customHeight="1">
      <c r="C17" s="72" t="n"/>
      <c r="D17" s="243">
        <f>"Jahr "&amp;(AktJahr-1)</f>
        <v/>
      </c>
      <c r="E17" s="256">
        <f>F17+L17</f>
        <v/>
      </c>
      <c r="F17" s="78">
        <f>SUM(G17:K17)</f>
        <v/>
      </c>
      <c r="G17" s="78" t="n">
        <v>76.970527</v>
      </c>
      <c r="H17" s="78" t="n">
        <v>348.995179</v>
      </c>
      <c r="I17" s="78" t="n">
        <v>423.974223</v>
      </c>
      <c r="J17" s="78" t="n">
        <v>0</v>
      </c>
      <c r="K17" s="78" t="n">
        <v>0</v>
      </c>
      <c r="L17" s="78">
        <f>SUM(M17:R17)</f>
        <v/>
      </c>
      <c r="M17" s="78" t="n">
        <v>113.214921</v>
      </c>
      <c r="N17" s="78" t="n">
        <v>44.999275</v>
      </c>
      <c r="O17" s="78" t="n">
        <v>59.58442700000001</v>
      </c>
      <c r="P17" s="78" t="n">
        <v>265.365199</v>
      </c>
      <c r="Q17" s="78" t="n">
        <v>0</v>
      </c>
      <c r="R17" s="78" t="n">
        <v>3.677255</v>
      </c>
      <c r="S17" s="79" t="n">
        <v>0</v>
      </c>
      <c r="T17" s="257" t="n">
        <v>0</v>
      </c>
    </row>
    <row r="18" ht="12.75" customHeight="1">
      <c r="B18" s="13" t="inlineStr">
        <is>
          <t>DE</t>
        </is>
      </c>
      <c r="C18" s="74" t="inlineStr">
        <is>
          <t>Deutschland</t>
        </is>
      </c>
      <c r="D18" s="242">
        <f>$D$16</f>
        <v/>
      </c>
      <c r="E18" s="254">
        <f>F18+L18</f>
        <v/>
      </c>
      <c r="F18" s="76">
        <f>SUM(G18:K18)</f>
        <v/>
      </c>
      <c r="G18" s="76" t="n">
        <v>81.81064599999999</v>
      </c>
      <c r="H18" s="76" t="n">
        <v>335.213322</v>
      </c>
      <c r="I18" s="76" t="n">
        <v>408.351781</v>
      </c>
      <c r="J18" s="76" t="n">
        <v>0</v>
      </c>
      <c r="K18" s="76" t="n">
        <v>0</v>
      </c>
      <c r="L18" s="76">
        <f>SUM(M18:R18)</f>
        <v/>
      </c>
      <c r="M18" s="76" t="n">
        <v>123.345897</v>
      </c>
      <c r="N18" s="76" t="n">
        <v>42.14088</v>
      </c>
      <c r="O18" s="76" t="n">
        <v>65.744595</v>
      </c>
      <c r="P18" s="76" t="n">
        <v>273.419381</v>
      </c>
      <c r="Q18" s="76" t="n">
        <v>0</v>
      </c>
      <c r="R18" s="76" t="n">
        <v>3.361745</v>
      </c>
      <c r="S18" s="77" t="n">
        <v>0</v>
      </c>
      <c r="T18" s="255" t="n">
        <v>0</v>
      </c>
    </row>
    <row r="19" ht="12.75" customHeight="1">
      <c r="C19" s="72" t="n"/>
      <c r="D19" s="243">
        <f>$D$17</f>
        <v/>
      </c>
      <c r="E19" s="256">
        <f>F19+L19</f>
        <v/>
      </c>
      <c r="F19" s="78">
        <f>SUM(G19:K19)</f>
        <v/>
      </c>
      <c r="G19" s="78" t="n">
        <v>76.970527</v>
      </c>
      <c r="H19" s="78" t="n">
        <v>348.995179</v>
      </c>
      <c r="I19" s="78" t="n">
        <v>423.974223</v>
      </c>
      <c r="J19" s="78" t="n">
        <v>0</v>
      </c>
      <c r="K19" s="78" t="n">
        <v>0</v>
      </c>
      <c r="L19" s="78">
        <f>SUM(M19:R19)</f>
        <v/>
      </c>
      <c r="M19" s="78" t="n">
        <v>113.214921</v>
      </c>
      <c r="N19" s="78" t="n">
        <v>44.999275</v>
      </c>
      <c r="O19" s="78" t="n">
        <v>59.58442700000001</v>
      </c>
      <c r="P19" s="78" t="n">
        <v>265.365199</v>
      </c>
      <c r="Q19" s="78" t="n">
        <v>0</v>
      </c>
      <c r="R19" s="78" t="n">
        <v>3.677255</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2</v>
      </c>
      <c r="H12" s="76" t="n">
        <v>25.786882</v>
      </c>
      <c r="I12" s="76" t="n">
        <v>62.315502</v>
      </c>
      <c r="J12" s="77" t="n">
        <v>9.555061</v>
      </c>
      <c r="K12" s="113" t="n">
        <v>0</v>
      </c>
      <c r="L12" s="76" t="n">
        <v>17.340635</v>
      </c>
      <c r="M12" s="76" t="n">
        <v>0.645</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2</v>
      </c>
      <c r="H13" s="118" t="n">
        <v>18.316885</v>
      </c>
      <c r="I13" s="118" t="n">
        <v>68.74606600000001</v>
      </c>
      <c r="J13" s="119" t="n">
        <v>16.669013</v>
      </c>
      <c r="K13" s="117" t="n">
        <v>0</v>
      </c>
      <c r="L13" s="118" t="n">
        <v>19.366452</v>
      </c>
      <c r="M13" s="118" t="n">
        <v>3.855</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25.786882</v>
      </c>
      <c r="I14" s="76" t="n">
        <v>52.315502</v>
      </c>
      <c r="J14" s="77" t="n">
        <v>9.555061</v>
      </c>
      <c r="K14" s="113" t="n">
        <v>0</v>
      </c>
      <c r="L14" s="76" t="n">
        <v>17.340635</v>
      </c>
      <c r="M14" s="76" t="n">
        <v>0.645</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18.316885</v>
      </c>
      <c r="I15" s="118" t="n">
        <v>68.74606600000001</v>
      </c>
      <c r="J15" s="119" t="n">
        <v>16.669013</v>
      </c>
      <c r="K15" s="117" t="n">
        <v>0</v>
      </c>
      <c r="L15" s="118" t="n">
        <v>19.366452</v>
      </c>
      <c r="M15" s="118" t="n">
        <v>3.855</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10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1</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1</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1</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1</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55.5</v>
      </c>
      <c r="F13" s="76" t="n">
        <v>0</v>
      </c>
      <c r="G13" s="76" t="n">
        <v>0</v>
      </c>
      <c r="H13" s="115" t="n">
        <v>0</v>
      </c>
      <c r="I13" s="76" t="n">
        <v>0</v>
      </c>
      <c r="J13" s="255" t="n">
        <v>55.5</v>
      </c>
    </row>
    <row r="14" ht="12.75" customHeight="1">
      <c r="B14" s="145" t="n"/>
      <c r="C14" s="48" t="n"/>
      <c r="D14" s="48">
        <f>"Jahr "&amp;(AktJahr-1)</f>
        <v/>
      </c>
      <c r="E14" s="313" t="n">
        <v>40</v>
      </c>
      <c r="F14" s="118" t="n">
        <v>0</v>
      </c>
      <c r="G14" s="118" t="n">
        <v>0</v>
      </c>
      <c r="H14" s="121" t="n">
        <v>0</v>
      </c>
      <c r="I14" s="118" t="n">
        <v>0</v>
      </c>
      <c r="J14" s="275" t="n">
        <v>40</v>
      </c>
    </row>
    <row r="15" ht="12.75" customHeight="1">
      <c r="B15" s="145" t="inlineStr">
        <is>
          <t>DE</t>
        </is>
      </c>
      <c r="C15" s="74" t="inlineStr">
        <is>
          <t>Deutschland</t>
        </is>
      </c>
      <c r="D15" s="75">
        <f>$D$13</f>
        <v/>
      </c>
      <c r="E15" s="254" t="n">
        <v>17</v>
      </c>
      <c r="F15" s="76" t="n">
        <v>0</v>
      </c>
      <c r="G15" s="76" t="n">
        <v>0</v>
      </c>
      <c r="H15" s="115" t="n">
        <v>0</v>
      </c>
      <c r="I15" s="76" t="n">
        <v>0</v>
      </c>
      <c r="J15" s="255" t="n">
        <v>17</v>
      </c>
    </row>
    <row r="16" ht="12.75" customHeight="1">
      <c r="B16" s="145" t="n"/>
      <c r="C16" s="48" t="n"/>
      <c r="D16" s="48">
        <f>$D$14</f>
        <v/>
      </c>
      <c r="E16" s="313" t="n">
        <v>9</v>
      </c>
      <c r="F16" s="118" t="n">
        <v>0</v>
      </c>
      <c r="G16" s="118" t="n">
        <v>0</v>
      </c>
      <c r="H16" s="121" t="n">
        <v>0</v>
      </c>
      <c r="I16" s="118" t="n">
        <v>0</v>
      </c>
      <c r="J16" s="275" t="n">
        <v>9</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15</v>
      </c>
      <c r="F35" s="76" t="n">
        <v>0</v>
      </c>
      <c r="G35" s="76" t="n">
        <v>0</v>
      </c>
      <c r="H35" s="115" t="n">
        <v>0</v>
      </c>
      <c r="I35" s="76" t="n">
        <v>0</v>
      </c>
      <c r="J35" s="255" t="n">
        <v>15</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5.5</v>
      </c>
      <c r="F39" s="76" t="n">
        <v>0</v>
      </c>
      <c r="G39" s="76" t="n">
        <v>0</v>
      </c>
      <c r="H39" s="115" t="n">
        <v>0</v>
      </c>
      <c r="I39" s="76" t="n">
        <v>0</v>
      </c>
      <c r="J39" s="255" t="n">
        <v>5.5</v>
      </c>
    </row>
    <row r="40" ht="12.75" customHeight="1">
      <c r="B40" s="145" t="n"/>
      <c r="C40" s="48" t="n"/>
      <c r="D40" s="48">
        <f>$D$14</f>
        <v/>
      </c>
      <c r="E40" s="313" t="n">
        <v>8</v>
      </c>
      <c r="F40" s="118" t="n">
        <v>0</v>
      </c>
      <c r="G40" s="118" t="n">
        <v>0</v>
      </c>
      <c r="H40" s="121" t="n">
        <v>0</v>
      </c>
      <c r="I40" s="118" t="n">
        <v>0</v>
      </c>
      <c r="J40" s="275" t="n">
        <v>8</v>
      </c>
    </row>
    <row r="41" ht="12.75" customHeight="1">
      <c r="B41" s="145" t="inlineStr">
        <is>
          <t>LT</t>
        </is>
      </c>
      <c r="C41" s="74" t="inlineStr">
        <is>
          <t>Litauen</t>
        </is>
      </c>
      <c r="D41" s="75">
        <f>$D$13</f>
        <v/>
      </c>
      <c r="E41" s="254" t="n">
        <v>9</v>
      </c>
      <c r="F41" s="76" t="n">
        <v>0</v>
      </c>
      <c r="G41" s="76" t="n">
        <v>0</v>
      </c>
      <c r="H41" s="115" t="n">
        <v>0</v>
      </c>
      <c r="I41" s="76" t="n">
        <v>0</v>
      </c>
      <c r="J41" s="255" t="n">
        <v>9</v>
      </c>
    </row>
    <row r="42" ht="12.75" customHeight="1">
      <c r="B42" s="145" t="n"/>
      <c r="C42" s="48" t="n"/>
      <c r="D42" s="48">
        <f>$D$14</f>
        <v/>
      </c>
      <c r="E42" s="313" t="n">
        <v>9</v>
      </c>
      <c r="F42" s="118" t="n">
        <v>0</v>
      </c>
      <c r="G42" s="118" t="n">
        <v>0</v>
      </c>
      <c r="H42" s="121" t="n">
        <v>0</v>
      </c>
      <c r="I42" s="118" t="n">
        <v>0</v>
      </c>
      <c r="J42" s="275" t="n">
        <v>9</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9</v>
      </c>
      <c r="F55" s="76" t="n">
        <v>0</v>
      </c>
      <c r="G55" s="76" t="n">
        <v>0</v>
      </c>
      <c r="H55" s="115" t="n">
        <v>0</v>
      </c>
      <c r="I55" s="76" t="n">
        <v>0</v>
      </c>
      <c r="J55" s="255" t="n">
        <v>9</v>
      </c>
    </row>
    <row r="56" ht="12.75" customHeight="1">
      <c r="B56" s="145" t="n"/>
      <c r="C56" s="48" t="n"/>
      <c r="D56" s="48">
        <f>$D$14</f>
        <v/>
      </c>
      <c r="E56" s="313" t="n">
        <v>9</v>
      </c>
      <c r="F56" s="118" t="n">
        <v>0</v>
      </c>
      <c r="G56" s="118" t="n">
        <v>0</v>
      </c>
      <c r="H56" s="121" t="n">
        <v>0</v>
      </c>
      <c r="I56" s="118" t="n">
        <v>0</v>
      </c>
      <c r="J56" s="275" t="n">
        <v>9</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5</v>
      </c>
      <c r="F76" s="118" t="n">
        <v>0</v>
      </c>
      <c r="G76" s="118" t="n">
        <v>0</v>
      </c>
      <c r="H76" s="121" t="n">
        <v>0</v>
      </c>
      <c r="I76" s="118" t="n">
        <v>0</v>
      </c>
      <c r="J76" s="275" t="n">
        <v>5</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