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<sst xmlns="http://schemas.openxmlformats.org/spreadsheetml/2006/main" count="1853" uniqueCount="666">
  <si>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</si>
  <si>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</si>
  <si>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</si>
  <si>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</si>
  <si>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</si>
  <si>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</si>
  <si>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</si>
  <si>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</si>
  <si>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</si>
  <si>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</si>
  <si>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</si>
  <si>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</si>
  <si>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</si>
  <si>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</si>
  <si>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</si>
  <si>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</si>
  <si>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</si>
  <si>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</si>
  <si>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</si>
  <si>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</si>
  <si>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</si>
  <si>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</si>
  <si>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</si>
  <si>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</si>
  <si>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</si>
  <si>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</si>
  <si>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</si>
  <si>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</si>
  <si>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</si>
  <si>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</si>
  <si>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</si>
  <si>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</si>
  <si>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</si>
  <si>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</si>
  <si>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</si>
  <si>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</si>
  <si>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</si>
  <si>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</si>
  <si>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</si>
  <si>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</si>
  <si>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</si>
  <si>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</si>
  <si>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</si>
  <si>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</si>
  <si>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</si>
  <si>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</si>
  <si>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</si>
  <si>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</si>
  <si>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</si>
  <si>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</si>
  <si>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</si>
  <si>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</si>
  <si>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</si>
  <si>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</si>
  <si>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</si>
  <si>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</si>
  <si>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</si>
  <si>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</si>
  <si>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</si>
  <si>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</si>
  <si>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</si>
  <si>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</si>
  <si>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</si>
  <si>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</si>
  <si>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</si>
  <si>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</si>
  <si>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</si>
  <si>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</si>
  <si>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</si>
  <si>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</si>
  <si>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</si>
  <si>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</si>
  <si>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</si>
  <si>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</si>
  <si>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</si>
  <si>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</si>
  <si>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</si>
  <si>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</si>
  <si>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</si>
  <si>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</si>
  <si>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</si>
  <si>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</si>
  <si>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</si>
  <si>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</si>
  <si>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</si>
  <si>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</si>
  <si>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</si>
  <si>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</si>
  <si>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</si>
  <si>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</si>
  <si>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</si>
  <si>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</si>
  <si>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</si>
  <si>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</si>
  <si>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</si>
  <si>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</si>
  <si>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</si>
  <si>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</si>
  <si>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</si>
  <si>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</si>
  <si>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</si>
  <si>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</si>
  <si>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</si>
  <si>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</si>
  <si>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</si>
  <si>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</si>
  <si>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</si>
  <si>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</si>
  <si>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</si>
  <si>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</si>
  <si>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</si>
  <si>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</si>
  <si>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</si>
  <si>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</si>
  <si>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</si>
  <si>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</si>
  <si>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</si>
  <si>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</si>
  <si>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</si>
  <si>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</si>
  <si>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</si>
  <si>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</si>
  <si>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</si>
  <si>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</si>
  <si>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</si>
  <si>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</si>
  <si>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</si>
  <si>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</si>
  <si>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</si>
  <si>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</si>
  <si>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</si>
  <si>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</si>
  <si>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</si>
  <si>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</si>
  <si>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</si>
  <si>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</si>
  <si>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</si>
  <si>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</si>
  <si>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</si>
  <si>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</si>
  <si>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</si>
  <si>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</si>
  <si>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</si>
  <si>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</si>
  <si>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</si>
  <si>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</si>
  <si>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</si>
  <si>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</si>
  <si>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</si>
  <si>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</si>
  <si>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</si>
  <si>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</si>
  <si>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</si>
  <si>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</si>
  <si>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</si>
  <si>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</si>
  <si>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</si>
  <si>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</si>
  <si>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</si>
  <si>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</si>
  <si>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</si>
  <si>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</si>
  <si>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</si>
  <si>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</si>
  <si>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</si>
  <si>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</si>
  <si>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</si>
  <si>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</si>
  <si>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</si>
  <si>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</si>
  <si>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</si>
  <si>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</si>
  <si>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</si>
  <si>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</si>
  <si>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</si>
  <si>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</si>
  <si>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</si>
  <si>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</si>
  <si>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</si>
  <si>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</si>
  <si>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</si>
  <si>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</si>
  <si>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</si>
  <si>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</si>
  <si>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</si>
  <si>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</si>
  <si>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</si>
  <si>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</si>
  <si>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</si>
  <si>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</si>
  <si>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</si>
  <si>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</si>
  <si>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</si>
  <si>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</si>
  <si>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</si>
  <si>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</si>
  <si>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</si>
  <si>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</si>
  <si>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</si>
  <si>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</si>
  <si>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</si>
  <si>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</si>
  <si>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</si>
  <si>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</si>
  <si>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</si>
  <si>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</si>
  <si>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</si>
  <si>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</si>
  <si>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</si>
  <si>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</si>
  <si>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</si>
  <si>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</si>
  <si>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</si>
  <si>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</si>
  <si>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</si>
  <si>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</si>
  <si>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</si>
  <si>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</si>
  <si>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</si>
  <si>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</si>
  <si>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</si>
  <si>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</si>
  <si>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</si>
  <si>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</si>
  <si>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</si>
  <si>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</si>
  <si>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</si>
  <si>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</si>
  <si>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</si>
  <si>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</si>
  <si>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</si>
  <si>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</si>
  <si>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</si>
  <si>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</si>
  <si>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</si>
  <si>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</si>
  <si>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</si>
  <si>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</si>
  <si>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</si>
  <si>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</si>
  <si>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</si>
  <si>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</si>
  <si>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</si>
  <si>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</si>
  <si>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</si>
  <si>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</si>
  <si>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</si>
  <si>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</si>
  <si>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</si>
  <si>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</si>
  <si>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</si>
  <si>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</si>
  <si>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</si>
  <si>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</si>
  <si>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</si>
  <si>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</si>
  <si>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</si>
  <si>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</si>
  <si>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</si>
  <si>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</si>
  <si>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</si>
  <si>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</si>
  <si>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</si>
  <si>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</si>
  <si>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</si>
  <si>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</si>
  <si>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</si>
  <si>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</si>
  <si>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</si>
  <si>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</si>
  <si>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</si>
  <si>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</si>
  <si>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</si>
  <si>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</si>
  <si>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</si>
  <si>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</si>
  <si>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</si>
  <si>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</si>
  <si>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</si>
  <si>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</si>
  <si>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</si>
  <si>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</si>
  <si>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</si>
  <si>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</si>
  <si>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</si>
  <si>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</si>
  <si>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</si>
  <si>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</si>
  <si>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</si>
  <si>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</si>
  <si>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</si>
  <si>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</si>
  <si>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</si>
  <si>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</si>
  <si>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18.02.2019</t>
  </si>
  <si>
    <t>NAS</t>
  </si>
  <si>
    <t>Nassauische Sparkasse</t>
  </si>
  <si>
    <t>22.06.2016</t>
  </si>
  <si>
    <t>F</t>
  </si>
  <si>
    <t>U</t>
  </si>
  <si>
    <t>S</t>
  </si>
  <si>
    <t>Y:\Pfandbriefbüro\Pfandbriefstatistik\PfDaten\Excel\PfbTvDU_NAS_1812</t>
  </si>
  <si>
    <t>Carl-Bosch-Straße 10</t>
  </si>
  <si>
    <t>65203 Wiesbaden</t>
  </si>
  <si>
    <t>Telefon: +49 611 364-0</t>
  </si>
  <si>
    <t>Telefax: +49 611 364-96099</t>
  </si>
  <si>
    <t>E-Mail: info@naspa.de</t>
  </si>
  <si>
    <t>Internet: www.naspa.de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</si>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</sst>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527</v>
      </c>
      <c r="E21" s="302">
        <v>505</v>
      </c>
      <c r="F21" s="146">
        <v>560.8</v>
      </c>
      <c r="G21" s="302">
        <v>534.5</v>
      </c>
      <c r="H21" s="146">
        <v>682.3</v>
      </c>
      <c r="I21" s="302">
        <v>574.1</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647.1</v>
      </c>
      <c r="E23" s="304">
        <v>574</v>
      </c>
      <c r="F23" s="148">
        <v>703</v>
      </c>
      <c r="G23" s="304">
        <v>628</v>
      </c>
      <c r="H23" s="148">
        <v>799.1</v>
      </c>
      <c r="I23" s="304">
        <v>643.7</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120.1</v>
      </c>
      <c r="E25" s="302">
        <f t="shared" si="0"/>
        <v>69</v>
      </c>
      <c r="F25" s="146">
        <f t="shared" si="0"/>
        <v>142.2</v>
      </c>
      <c r="G25" s="302">
        <f t="shared" si="0"/>
        <v>93.5</v>
      </c>
      <c r="H25" s="146">
        <f t="shared" si="0"/>
        <v>116.8</v>
      </c>
      <c r="I25" s="302">
        <f t="shared" si="0"/>
        <v>69.6</v>
      </c>
      <c r="J25"/>
    </row>
    <row r="26" spans="1:10" s="7" customFormat="1" ht="15" customHeight="1">
      <c r="A26" s="174">
        <v>0</v>
      </c>
      <c r="B26" s="359" t="s">
        <v>68</v>
      </c>
      <c r="C26" s="359"/>
      <c r="D26" s="149">
        <f aca="true" t="shared" si="1" ref="D26:I26">IF(D21=0,0,ROUND(100*D25/D21,1))</f>
        <v>22.8</v>
      </c>
      <c r="E26" s="305">
        <f t="shared" si="1"/>
        <v>13.7</v>
      </c>
      <c r="F26" s="149">
        <f t="shared" si="1"/>
        <v>25.4</v>
      </c>
      <c r="G26" s="305">
        <f t="shared" si="1"/>
        <v>17.5</v>
      </c>
      <c r="H26" s="149">
        <f t="shared" si="1"/>
        <v>17.1</v>
      </c>
      <c r="I26" s="305">
        <f t="shared" si="1"/>
        <v>12.1</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73</v>
      </c>
      <c r="E34" s="302">
        <v>73</v>
      </c>
      <c r="F34" s="146">
        <v>78.4</v>
      </c>
      <c r="G34" s="302">
        <v>77.8</v>
      </c>
      <c r="H34" s="146">
        <v>92.2</v>
      </c>
      <c r="I34" s="302">
        <v>81.7</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96</v>
      </c>
      <c r="E36" s="304">
        <v>89.2</v>
      </c>
      <c r="F36" s="148">
        <v>101.9</v>
      </c>
      <c r="G36" s="304">
        <v>95.8</v>
      </c>
      <c r="H36" s="148">
        <v>113.3</v>
      </c>
      <c r="I36" s="304">
        <v>97.5</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23</v>
      </c>
      <c r="E38" s="302">
        <f t="shared" si="2"/>
        <v>16.2</v>
      </c>
      <c r="F38" s="146">
        <f t="shared" si="2"/>
        <v>23.5</v>
      </c>
      <c r="G38" s="302">
        <f t="shared" si="2"/>
        <v>18</v>
      </c>
      <c r="H38" s="146">
        <f t="shared" si="2"/>
        <v>21.1</v>
      </c>
      <c r="I38" s="302">
        <f t="shared" si="2"/>
        <v>15.8</v>
      </c>
      <c r="J38"/>
    </row>
    <row r="39" spans="1:10" s="7" customFormat="1" ht="15" customHeight="1">
      <c r="A39" s="174">
        <v>1</v>
      </c>
      <c r="B39" s="359" t="s">
        <v>68</v>
      </c>
      <c r="C39" s="359"/>
      <c r="D39" s="149">
        <f aca="true" t="shared" si="3" ref="D39:I39">IF(D34=0,0,ROUND(100*D38/D34,1))</f>
        <v>31.5</v>
      </c>
      <c r="E39" s="305">
        <f t="shared" si="3"/>
        <v>22.2</v>
      </c>
      <c r="F39" s="149">
        <f t="shared" si="3"/>
        <v>30</v>
      </c>
      <c r="G39" s="305">
        <f t="shared" si="3"/>
        <v>23.1</v>
      </c>
      <c r="H39" s="149">
        <f t="shared" si="3"/>
        <v>22.9</v>
      </c>
      <c r="I39" s="305">
        <f t="shared" si="3"/>
        <v>19.3</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527</v>
      </c>
      <c r="E9" s="207">
        <v>505</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647.1</v>
      </c>
      <c r="E12" s="207">
        <v>574</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99.16</v>
      </c>
      <c r="E16" s="213">
        <v>97.31</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4.7</v>
      </c>
      <c r="E28" s="213">
        <v>4.37</v>
      </c>
    </row>
    <row r="29" spans="1:5" ht="19.5" customHeight="1">
      <c r="A29" s="271">
        <v>0</v>
      </c>
      <c r="B29" s="278" t="s">
        <v>260</v>
      </c>
      <c r="C29" s="214" t="s">
        <v>207</v>
      </c>
      <c r="D29" s="212">
        <v>57.52</v>
      </c>
      <c r="E29" s="213">
        <v>57.53</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73</v>
      </c>
      <c r="E34" s="250">
        <v>73</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96</v>
      </c>
      <c r="E37" s="250">
        <v>89.2</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100</v>
      </c>
      <c r="E41" s="213">
        <v>100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NAS, erstellt am 18-Februar-2019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NAS</v>
      </c>
      <c r="G7" s="89"/>
      <c r="H7" s="93" t="s">
        <v>181</v>
      </c>
      <c r="I7" s="136" t="s">
        <v>661</v>
      </c>
      <c r="J7" s="99" t="s">
        <v>183</v>
      </c>
    </row>
    <row r="8" spans="2:10" ht="15">
      <c r="B8" s="86" t="s">
        <v>168</v>
      </c>
      <c r="C8" s="286" t="s">
        <v>296</v>
      </c>
      <c r="D8" s="89"/>
      <c r="E8" s="93" t="s">
        <v>163</v>
      </c>
      <c r="F8" s="130" t="str">
        <f>IF(AuswertBasis="Verband","alle Pfandbriefemittenten",AuswertBasis)</f>
        <v>Institut NAS</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35.2</v>
      </c>
      <c r="F11" s="152">
        <v>0</v>
      </c>
      <c r="G11" s="153">
        <v>47.1</v>
      </c>
    </row>
    <row r="12" spans="1:7" ht="12.75">
      <c r="A12" s="174">
        <v>0</v>
      </c>
      <c r="B12" s="367" t="s">
        <v>196</v>
      </c>
      <c r="C12" s="367"/>
      <c r="D12" s="152">
        <v>0</v>
      </c>
      <c r="E12" s="153">
        <v>9.8</v>
      </c>
      <c r="F12" s="152">
        <v>0</v>
      </c>
      <c r="G12" s="153">
        <v>7.3</v>
      </c>
    </row>
    <row r="13" spans="1:7" ht="12.75">
      <c r="A13" s="174">
        <v>0</v>
      </c>
      <c r="B13" s="367" t="s">
        <v>198</v>
      </c>
      <c r="C13" s="367"/>
      <c r="D13" s="152">
        <v>0</v>
      </c>
      <c r="E13" s="153">
        <v>8.5</v>
      </c>
      <c r="F13" s="152">
        <v>0</v>
      </c>
      <c r="G13" s="153">
        <v>14.3</v>
      </c>
    </row>
    <row r="14" spans="1:7" ht="12.75">
      <c r="A14" s="174">
        <v>0</v>
      </c>
      <c r="B14" s="38" t="s">
        <v>197</v>
      </c>
      <c r="C14" s="38"/>
      <c r="D14" s="154">
        <v>0</v>
      </c>
      <c r="E14" s="155">
        <v>54.5</v>
      </c>
      <c r="F14" s="154">
        <v>0</v>
      </c>
      <c r="G14" s="155">
        <v>7.4</v>
      </c>
    </row>
    <row r="15" spans="1:7" ht="12.75">
      <c r="A15" s="174">
        <v>0</v>
      </c>
      <c r="B15" s="38" t="s">
        <v>25</v>
      </c>
      <c r="C15" s="38"/>
      <c r="D15" s="154">
        <v>0</v>
      </c>
      <c r="E15" s="155">
        <v>58.9</v>
      </c>
      <c r="F15" s="154">
        <v>0</v>
      </c>
      <c r="G15" s="155">
        <v>44.9</v>
      </c>
    </row>
    <row r="16" spans="1:7" ht="12.75">
      <c r="A16" s="174">
        <v>0</v>
      </c>
      <c r="B16" s="38" t="s">
        <v>1</v>
      </c>
      <c r="C16" s="38"/>
      <c r="D16" s="154">
        <v>90</v>
      </c>
      <c r="E16" s="155">
        <v>82.3</v>
      </c>
      <c r="F16" s="154">
        <v>0</v>
      </c>
      <c r="G16" s="155">
        <v>59.4</v>
      </c>
    </row>
    <row r="17" spans="1:7" ht="12.75">
      <c r="A17" s="174">
        <v>0</v>
      </c>
      <c r="B17" s="38" t="s">
        <v>2</v>
      </c>
      <c r="C17" s="38"/>
      <c r="D17" s="154">
        <v>55</v>
      </c>
      <c r="E17" s="155">
        <v>104</v>
      </c>
      <c r="F17" s="154">
        <v>90</v>
      </c>
      <c r="G17" s="155">
        <v>84.3</v>
      </c>
    </row>
    <row r="18" spans="1:7" ht="12.75">
      <c r="A18" s="174">
        <v>0</v>
      </c>
      <c r="B18" s="367" t="s">
        <v>23</v>
      </c>
      <c r="C18" s="367"/>
      <c r="D18" s="152">
        <v>175</v>
      </c>
      <c r="E18" s="153">
        <v>223.6</v>
      </c>
      <c r="F18" s="152">
        <v>205</v>
      </c>
      <c r="G18" s="153">
        <v>269.2</v>
      </c>
    </row>
    <row r="19" spans="1:7" ht="12.75">
      <c r="A19" s="174">
        <v>0</v>
      </c>
      <c r="B19" s="367" t="s">
        <v>15</v>
      </c>
      <c r="C19" s="367"/>
      <c r="D19" s="152">
        <v>207</v>
      </c>
      <c r="E19" s="153">
        <v>70.3</v>
      </c>
      <c r="F19" s="152">
        <v>210</v>
      </c>
      <c r="G19" s="153">
        <v>40.1</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1.2</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0.1</v>
      </c>
      <c r="F26" s="152">
        <v>0</v>
      </c>
      <c r="G26" s="153">
        <v>2.3</v>
      </c>
    </row>
    <row r="27" spans="1:7" ht="12.75">
      <c r="A27" s="174">
        <v>1</v>
      </c>
      <c r="B27" s="38" t="s">
        <v>197</v>
      </c>
      <c r="C27" s="38"/>
      <c r="D27" s="154">
        <v>0</v>
      </c>
      <c r="E27" s="155">
        <v>1</v>
      </c>
      <c r="F27" s="154">
        <v>0</v>
      </c>
      <c r="G27" s="155">
        <v>0</v>
      </c>
    </row>
    <row r="28" spans="1:7" ht="12.75">
      <c r="A28" s="174">
        <v>1</v>
      </c>
      <c r="B28" s="38" t="s">
        <v>25</v>
      </c>
      <c r="C28" s="38"/>
      <c r="D28" s="154">
        <v>0</v>
      </c>
      <c r="E28" s="155">
        <v>27</v>
      </c>
      <c r="F28" s="154">
        <v>0</v>
      </c>
      <c r="G28" s="155">
        <v>1.3</v>
      </c>
    </row>
    <row r="29" spans="1:7" ht="12.75">
      <c r="A29" s="174">
        <v>1</v>
      </c>
      <c r="B29" s="38" t="s">
        <v>1</v>
      </c>
      <c r="C29" s="38"/>
      <c r="D29" s="154">
        <v>10</v>
      </c>
      <c r="E29" s="155">
        <v>7</v>
      </c>
      <c r="F29" s="154">
        <v>0</v>
      </c>
      <c r="G29" s="155">
        <v>27.2</v>
      </c>
    </row>
    <row r="30" spans="1:7" ht="12.75">
      <c r="A30" s="174">
        <v>1</v>
      </c>
      <c r="B30" s="38" t="s">
        <v>2</v>
      </c>
      <c r="C30" s="38"/>
      <c r="D30" s="154">
        <v>10</v>
      </c>
      <c r="E30" s="155">
        <v>23.8</v>
      </c>
      <c r="F30" s="154">
        <v>10</v>
      </c>
      <c r="G30" s="155">
        <v>6.5</v>
      </c>
    </row>
    <row r="31" spans="1:7" ht="12.75">
      <c r="A31" s="174">
        <v>1</v>
      </c>
      <c r="B31" s="367" t="s">
        <v>23</v>
      </c>
      <c r="C31" s="367"/>
      <c r="D31" s="152">
        <v>43</v>
      </c>
      <c r="E31" s="153">
        <v>24.6</v>
      </c>
      <c r="F31" s="152">
        <v>53</v>
      </c>
      <c r="G31" s="153">
        <v>45</v>
      </c>
    </row>
    <row r="32" spans="1:7" ht="12.75">
      <c r="A32" s="174">
        <v>1</v>
      </c>
      <c r="B32" s="367" t="s">
        <v>15</v>
      </c>
      <c r="C32" s="367"/>
      <c r="D32" s="154">
        <v>10</v>
      </c>
      <c r="E32" s="155">
        <v>11.2</v>
      </c>
      <c r="F32" s="154">
        <v>10</v>
      </c>
      <c r="G32" s="155">
        <v>6.9</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263.5</v>
      </c>
      <c r="E9" s="157">
        <v>238.5</v>
      </c>
    </row>
    <row r="10" spans="1:5" ht="12.75" customHeight="1">
      <c r="A10" s="174">
        <v>0</v>
      </c>
      <c r="B10" s="46" t="s">
        <v>199</v>
      </c>
      <c r="C10" s="46"/>
      <c r="D10" s="158">
        <v>171</v>
      </c>
      <c r="E10" s="159">
        <v>156.7</v>
      </c>
    </row>
    <row r="11" spans="1:5" ht="12.75" customHeight="1">
      <c r="A11" s="174">
        <v>0</v>
      </c>
      <c r="B11" s="46" t="s">
        <v>201</v>
      </c>
      <c r="C11" s="46"/>
      <c r="D11" s="158">
        <v>157.6</v>
      </c>
      <c r="E11" s="159">
        <v>131.4</v>
      </c>
    </row>
    <row r="12" spans="1:5" ht="12.75" customHeight="1">
      <c r="A12" s="174">
        <v>0</v>
      </c>
      <c r="B12" s="46" t="s">
        <v>200</v>
      </c>
      <c r="C12" s="46"/>
      <c r="D12" s="158">
        <v>0</v>
      </c>
      <c r="E12" s="159">
        <v>0</v>
      </c>
    </row>
    <row r="13" spans="1:5" ht="12.75" customHeight="1">
      <c r="A13" s="174">
        <v>0</v>
      </c>
      <c r="B13" s="47" t="s">
        <v>60</v>
      </c>
      <c r="C13" s="47"/>
      <c r="D13" s="160">
        <f>SUM(D9:D12)</f>
        <v>592.1</v>
      </c>
      <c r="E13" s="161">
        <f>SUM(E9:E12)</f>
        <v>526.6</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48.4</v>
      </c>
      <c r="E21" s="162">
        <v>34.7</v>
      </c>
    </row>
    <row r="22" spans="1:5" ht="12.75" customHeight="1">
      <c r="A22" s="174">
        <v>1</v>
      </c>
      <c r="B22" s="46" t="s">
        <v>250</v>
      </c>
      <c r="C22" s="46"/>
      <c r="D22" s="158">
        <v>47.6</v>
      </c>
      <c r="E22" s="159">
        <v>49.7</v>
      </c>
    </row>
    <row r="23" spans="1:5" ht="12.75" customHeight="1">
      <c r="A23" s="174">
        <v>1</v>
      </c>
      <c r="B23" s="46" t="s">
        <v>251</v>
      </c>
      <c r="C23" s="243"/>
      <c r="D23" s="163">
        <v>0</v>
      </c>
      <c r="E23" s="164">
        <v>0</v>
      </c>
    </row>
    <row r="24" spans="1:5" ht="12.75" customHeight="1">
      <c r="A24" s="174">
        <v>1</v>
      </c>
      <c r="B24" s="47" t="s">
        <v>60</v>
      </c>
      <c r="C24" s="47"/>
      <c r="D24" s="160">
        <f>SUM(D21:D23)</f>
        <v>96</v>
      </c>
      <c r="E24" s="161">
        <f>SUM(E21:E23)</f>
        <v>84.4</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592.2</v>
      </c>
      <c r="F16" s="165">
        <f>SUM(G16:K16)</f>
        <v>490.3</v>
      </c>
      <c r="G16" s="165">
        <v>45.8</v>
      </c>
      <c r="H16" s="165">
        <v>201.7</v>
      </c>
      <c r="I16" s="165">
        <v>242.8</v>
      </c>
      <c r="J16" s="165">
        <v>0</v>
      </c>
      <c r="K16" s="165">
        <v>0</v>
      </c>
      <c r="L16" s="165">
        <f>SUM(M16:R16)</f>
        <v>101.9</v>
      </c>
      <c r="M16" s="165">
        <v>34.2</v>
      </c>
      <c r="N16" s="165">
        <v>6.3</v>
      </c>
      <c r="O16" s="165">
        <v>19.9</v>
      </c>
      <c r="P16" s="165">
        <v>41.5</v>
      </c>
      <c r="Q16" s="165">
        <v>0</v>
      </c>
      <c r="R16" s="165">
        <v>0</v>
      </c>
      <c r="S16" s="166">
        <v>0</v>
      </c>
      <c r="T16" s="165">
        <v>0</v>
      </c>
    </row>
    <row r="17" spans="3:20" ht="12.75">
      <c r="C17" s="79"/>
      <c r="D17" s="79" t="str">
        <f>"Jahr "&amp;(AktJahr-1)</f>
        <v>Jahr 2017</v>
      </c>
      <c r="E17" s="167">
        <f aca="true" t="shared" si="0" ref="E17:E48">F17+L17</f>
        <v>526.6</v>
      </c>
      <c r="F17" s="167">
        <f aca="true" t="shared" si="1" ref="F17:F48">SUM(G17:K17)</f>
        <v>435.4</v>
      </c>
      <c r="G17" s="167">
        <v>40.9</v>
      </c>
      <c r="H17" s="167">
        <v>179.8</v>
      </c>
      <c r="I17" s="167">
        <v>214.7</v>
      </c>
      <c r="J17" s="167">
        <v>0</v>
      </c>
      <c r="K17" s="167">
        <v>0</v>
      </c>
      <c r="L17" s="167">
        <f aca="true" t="shared" si="2" ref="L17:L48">SUM(M17:R17)</f>
        <v>91.2</v>
      </c>
      <c r="M17" s="167">
        <v>32.5</v>
      </c>
      <c r="N17" s="167">
        <v>5.5</v>
      </c>
      <c r="O17" s="167">
        <v>19.2</v>
      </c>
      <c r="P17" s="167">
        <v>34</v>
      </c>
      <c r="Q17" s="167">
        <v>0</v>
      </c>
      <c r="R17" s="167">
        <v>0</v>
      </c>
      <c r="S17" s="168">
        <v>0</v>
      </c>
      <c r="T17" s="167">
        <v>0</v>
      </c>
    </row>
    <row r="18" spans="2:20" ht="12.75">
      <c r="B18" s="63" t="s">
        <v>82</v>
      </c>
      <c r="C18" s="62" t="s">
        <v>80</v>
      </c>
      <c r="D18" s="39" t="str">
        <f>$D$16</f>
        <v>Jahr 2018</v>
      </c>
      <c r="E18" s="165">
        <f t="shared" si="0"/>
        <v>592.2</v>
      </c>
      <c r="F18" s="165">
        <f t="shared" si="1"/>
        <v>490.3</v>
      </c>
      <c r="G18" s="165">
        <v>45.8</v>
      </c>
      <c r="H18" s="165">
        <v>201.7</v>
      </c>
      <c r="I18" s="165">
        <v>242.8</v>
      </c>
      <c r="J18" s="165">
        <v>0</v>
      </c>
      <c r="K18" s="165">
        <v>0</v>
      </c>
      <c r="L18" s="165">
        <f t="shared" si="2"/>
        <v>101.9</v>
      </c>
      <c r="M18" s="165">
        <v>34.2</v>
      </c>
      <c r="N18" s="165">
        <v>6.3</v>
      </c>
      <c r="O18" s="165">
        <v>19.9</v>
      </c>
      <c r="P18" s="165">
        <v>41.5</v>
      </c>
      <c r="Q18" s="165">
        <v>0</v>
      </c>
      <c r="R18" s="165">
        <v>0</v>
      </c>
      <c r="S18" s="166">
        <v>0</v>
      </c>
      <c r="T18" s="165">
        <v>0</v>
      </c>
    </row>
    <row r="19" spans="3:20" ht="12.75">
      <c r="C19" s="79"/>
      <c r="D19" s="79" t="str">
        <f>$D$17</f>
        <v>Jahr 2017</v>
      </c>
      <c r="E19" s="167">
        <f t="shared" si="0"/>
        <v>526.6</v>
      </c>
      <c r="F19" s="167">
        <f t="shared" si="1"/>
        <v>435.4</v>
      </c>
      <c r="G19" s="167">
        <v>40.9</v>
      </c>
      <c r="H19" s="167">
        <v>179.8</v>
      </c>
      <c r="I19" s="167">
        <v>214.7</v>
      </c>
      <c r="J19" s="167">
        <v>0</v>
      </c>
      <c r="K19" s="167">
        <v>0</v>
      </c>
      <c r="L19" s="167">
        <f t="shared" si="2"/>
        <v>91.2</v>
      </c>
      <c r="M19" s="167">
        <v>32.5</v>
      </c>
      <c r="N19" s="167">
        <v>5.5</v>
      </c>
      <c r="O19" s="167">
        <v>19.2</v>
      </c>
      <c r="P19" s="167">
        <v>34</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96</v>
      </c>
      <c r="F12" s="291">
        <v>0</v>
      </c>
      <c r="G12" s="165">
        <v>0</v>
      </c>
      <c r="H12" s="165">
        <v>28.4</v>
      </c>
      <c r="I12" s="165">
        <v>67.6</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89.2</v>
      </c>
      <c r="F13" s="292">
        <v>0</v>
      </c>
      <c r="G13" s="169">
        <v>0</v>
      </c>
      <c r="H13" s="169">
        <v>28.8</v>
      </c>
      <c r="I13" s="169">
        <v>60.4</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96</v>
      </c>
      <c r="F14" s="291">
        <v>0</v>
      </c>
      <c r="G14" s="165">
        <v>0</v>
      </c>
      <c r="H14" s="165">
        <v>28.4</v>
      </c>
      <c r="I14" s="165">
        <v>67.6</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89.2</v>
      </c>
      <c r="F15" s="292">
        <v>0</v>
      </c>
      <c r="G15" s="169">
        <v>0</v>
      </c>
      <c r="H15" s="169">
        <v>28.8</v>
      </c>
      <c r="I15" s="169">
        <v>60.4</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96</v>
      </c>
      <c r="F12" s="291">
        <v>0</v>
      </c>
      <c r="G12" s="165">
        <v>0</v>
      </c>
      <c r="H12" s="165">
        <v>28.4</v>
      </c>
      <c r="I12" s="165">
        <v>67.6</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89.2</v>
      </c>
      <c r="F13" s="292">
        <v>0</v>
      </c>
      <c r="G13" s="169">
        <v>0</v>
      </c>
      <c r="H13" s="169">
        <v>28.8</v>
      </c>
      <c r="I13" s="169">
        <v>60.4</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96</v>
      </c>
      <c r="F14" s="291">
        <v>0</v>
      </c>
      <c r="G14" s="165">
        <v>0</v>
      </c>
      <c r="H14" s="165">
        <v>28.4</v>
      </c>
      <c r="I14" s="165">
        <v>67.6</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89.2</v>
      </c>
      <c r="F15" s="292">
        <v>0</v>
      </c>
      <c r="G15" s="169">
        <v>0</v>
      </c>
      <c r="H15" s="169">
        <v>28.8</v>
      </c>
      <c r="I15" s="169">
        <v>60.4</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55</v>
      </c>
      <c r="F13" s="165">
        <v>0</v>
      </c>
      <c r="G13" s="165">
        <v>0</v>
      </c>
      <c r="H13" s="165">
        <v>0</v>
      </c>
      <c r="I13" s="190">
        <v>55</v>
      </c>
    </row>
    <row r="14" spans="2:9" s="143" customFormat="1" ht="12.75">
      <c r="B14" s="233"/>
      <c r="C14" s="46"/>
      <c r="D14" s="46" t="str">
        <f>"Jahr "&amp;(AktJahr-1)</f>
        <v>Jahr 2017</v>
      </c>
      <c r="E14" s="191">
        <v>47.5</v>
      </c>
      <c r="F14" s="169">
        <v>0</v>
      </c>
      <c r="G14" s="169">
        <v>0</v>
      </c>
      <c r="H14" s="169">
        <v>0</v>
      </c>
      <c r="I14" s="192">
        <v>47.5</v>
      </c>
    </row>
    <row r="15" spans="2:9" ht="12.75">
      <c r="B15" s="233" t="s">
        <v>82</v>
      </c>
      <c r="C15" s="62" t="s">
        <v>80</v>
      </c>
      <c r="D15" s="39" t="str">
        <f>$D$13</f>
        <v>Jahr 2018</v>
      </c>
      <c r="E15" s="189">
        <v>55</v>
      </c>
      <c r="F15" s="165">
        <v>0</v>
      </c>
      <c r="G15" s="165">
        <v>0</v>
      </c>
      <c r="H15" s="165">
        <v>0</v>
      </c>
      <c r="I15" s="190">
        <v>55</v>
      </c>
    </row>
    <row r="16" spans="2:9" s="143" customFormat="1" ht="12.75">
      <c r="B16" s="233"/>
      <c r="C16" s="46"/>
      <c r="D16" s="46" t="str">
        <f>$D$14</f>
        <v>Jahr 2017</v>
      </c>
      <c r="E16" s="191">
        <v>38</v>
      </c>
      <c r="F16" s="169">
        <v>0</v>
      </c>
      <c r="G16" s="169">
        <v>0</v>
      </c>
      <c r="H16" s="169">
        <v>0</v>
      </c>
      <c r="I16" s="192">
        <v>38</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9.5</v>
      </c>
      <c r="F86" s="169">
        <v>0</v>
      </c>
      <c r="G86" s="169">
        <v>0</v>
      </c>
      <c r="H86" s="169">
        <v>0</v>
      </c>
      <c r="I86" s="192">
        <v>9.5</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2019-02-18T13:51:35Z</dcterms:modified>
  <cp:category/>
  <cp:version/>
  <cp:contentType/>
  <cp:contentStatus/>
</cp:coreProperties>
</file>