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Herford</t>
        </is>
      </c>
      <c r="H2" s="4" t="n"/>
      <c r="I2" s="4" t="n"/>
    </row>
    <row r="3" ht="15" customHeight="1">
      <c r="G3" s="5" t="inlineStr">
        <is>
          <t>Engerstraße 5</t>
        </is>
      </c>
      <c r="H3" s="6" t="n"/>
      <c r="I3" s="6" t="n"/>
    </row>
    <row r="4" ht="15" customHeight="1">
      <c r="G4" s="5" t="inlineStr">
        <is>
          <t>32051 Herford</t>
        </is>
      </c>
      <c r="H4" s="6" t="n"/>
      <c r="I4" s="6" t="n"/>
      <c r="J4" s="7" t="n"/>
    </row>
    <row r="5" ht="15" customHeight="1">
      <c r="G5" s="5" t="inlineStr">
        <is>
          <t>Telefon: +49 5221 140-0</t>
        </is>
      </c>
      <c r="H5" s="6" t="n"/>
      <c r="I5" s="6" t="n"/>
      <c r="J5" s="7" t="n"/>
    </row>
    <row r="6" ht="15" customHeight="1">
      <c r="G6" s="5" t="inlineStr">
        <is>
          <t>E-Mail: kontakt@sparkasse-herford.de</t>
        </is>
      </c>
      <c r="H6" s="6" t="n"/>
      <c r="I6" s="6" t="n"/>
      <c r="J6" s="7" t="n"/>
    </row>
    <row r="7" ht="15" customHeight="1">
      <c r="G7" s="5" t="inlineStr">
        <is>
          <t>Internet: https://www.sparkasse-herford.de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20</v>
      </c>
      <c r="E21" s="342" t="n">
        <v>20</v>
      </c>
      <c r="F21" s="341" t="n">
        <v>19.062007</v>
      </c>
      <c r="G21" s="342" t="n">
        <v>18.439076</v>
      </c>
      <c r="H21" s="341" t="n">
        <v>18.079208</v>
      </c>
      <c r="I21" s="342" t="n">
        <v>17.050889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247.954914</v>
      </c>
      <c r="E23" s="345" t="n">
        <v>233.114692</v>
      </c>
      <c r="F23" s="344" t="n">
        <v>240.776048</v>
      </c>
      <c r="G23" s="345" t="n">
        <v>216.467824</v>
      </c>
      <c r="H23" s="344" t="n">
        <v>208.832332</v>
      </c>
      <c r="I23" s="345" t="n">
        <v>187.315738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0.787442</v>
      </c>
      <c r="E27" s="352" t="n">
        <v>0.7841950000000001</v>
      </c>
      <c r="F27" s="351" t="n">
        <v>0.38124</v>
      </c>
      <c r="G27" s="352" t="n">
        <v>0.7401019999999999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227.167473</v>
      </c>
      <c r="E29" s="357" t="n">
        <v>212.330497</v>
      </c>
      <c r="F29" s="356" t="n">
        <v>221.332801</v>
      </c>
      <c r="G29" s="357" t="n">
        <v>197.288646</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15</v>
      </c>
      <c r="E37" s="342" t="n">
        <v>15</v>
      </c>
      <c r="F37" s="341" t="n">
        <v>14.499369</v>
      </c>
      <c r="G37" s="342" t="n">
        <v>14.10112</v>
      </c>
      <c r="H37" s="341" t="n">
        <v>13.908487</v>
      </c>
      <c r="I37" s="342" t="n">
        <v>13.188864</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100.48323</v>
      </c>
      <c r="E39" s="345" t="n">
        <v>107.410712</v>
      </c>
      <c r="F39" s="344" t="n">
        <v>100.351964</v>
      </c>
      <c r="G39" s="345" t="n">
        <v>103.240424</v>
      </c>
      <c r="H39" s="344" t="n">
        <v>90.51355700000001</v>
      </c>
      <c r="I39" s="345" t="n">
        <v>95.67777599999999</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0.594705</v>
      </c>
      <c r="E43" s="352" t="n">
        <v>0.5938099999999999</v>
      </c>
      <c r="F43" s="351" t="n">
        <v>0.2899870000000001</v>
      </c>
      <c r="G43" s="352" t="n">
        <v>0.5703830000000001</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84.888526</v>
      </c>
      <c r="E45" s="357" t="n">
        <v>91.816902</v>
      </c>
      <c r="F45" s="356" t="n">
        <v>85.562608</v>
      </c>
      <c r="G45" s="357" t="n">
        <v>88.568921</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20</v>
      </c>
      <c r="E9" s="212" t="n">
        <v>20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247.954914</v>
      </c>
      <c r="E12" s="198" t="n">
        <v>233.114692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100</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5.24</v>
      </c>
      <c r="E30" s="201" t="n">
        <v>5.04</v>
      </c>
    </row>
    <row r="31" ht="21" customHeight="1">
      <c r="B31" s="163" t="inlineStr">
        <is>
          <t xml:space="preserve">durchschnittlicher gewichteter Beleihungsauslauf
§ 28 Abs. 2 Nr. 3  </t>
        </is>
      </c>
      <c r="C31" s="162" t="inlineStr">
        <is>
          <t>%</t>
        </is>
      </c>
      <c r="D31" s="161" t="n">
        <v>55.83</v>
      </c>
      <c r="E31" s="201" t="n">
        <v>55.53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2.130795</v>
      </c>
      <c r="E37" s="204" t="n">
        <v>2.130807</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15</v>
      </c>
      <c r="E9" s="212" t="n">
        <v>15</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100.48323</v>
      </c>
      <c r="E12" s="212" t="n">
        <v>107.410712</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100</v>
      </c>
      <c r="E16" s="201" t="n">
        <v>100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2.130795</v>
      </c>
      <c r="E32" s="204" t="n">
        <v>2.130807</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HER</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Herford</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9.497289</v>
      </c>
      <c r="F11" s="39" t="n">
        <v>0</v>
      </c>
      <c r="G11" s="40" t="n">
        <v>4.996365</v>
      </c>
      <c r="I11" s="39" t="n">
        <v>0</v>
      </c>
      <c r="J11" s="40" t="n">
        <v>0</v>
      </c>
    </row>
    <row r="12" ht="12.75" customHeight="1">
      <c r="A12" s="17" t="n">
        <v>0</v>
      </c>
      <c r="B12" s="423" t="inlineStr">
        <is>
          <t>&gt; 0,5 Jahre und &lt;= 1 Jahr</t>
        </is>
      </c>
      <c r="C12" s="424" t="n"/>
      <c r="D12" s="39" t="n">
        <v>0</v>
      </c>
      <c r="E12" s="40" t="n">
        <v>11.990999</v>
      </c>
      <c r="F12" s="39" t="n">
        <v>0</v>
      </c>
      <c r="G12" s="40" t="n">
        <v>7.913636</v>
      </c>
      <c r="I12" s="39" t="n">
        <v>0</v>
      </c>
      <c r="J12" s="40" t="n">
        <v>0</v>
      </c>
    </row>
    <row r="13" ht="12.75" customHeight="1">
      <c r="A13" s="17" t="n"/>
      <c r="B13" s="423" t="inlineStr">
        <is>
          <t>&gt; 1 Jahr und &lt;= 1,5 Jahre</t>
        </is>
      </c>
      <c r="C13" s="424" t="n"/>
      <c r="D13" s="39" t="n">
        <v>5</v>
      </c>
      <c r="E13" s="40" t="n">
        <v>11.329915</v>
      </c>
      <c r="F13" s="39" t="n">
        <v>0</v>
      </c>
      <c r="G13" s="40" t="n">
        <v>9.418983000000001</v>
      </c>
      <c r="I13" s="39" t="n">
        <v>0</v>
      </c>
      <c r="J13" s="40" t="n">
        <v>0</v>
      </c>
    </row>
    <row r="14" ht="12.75" customHeight="1">
      <c r="A14" s="17" t="n">
        <v>0</v>
      </c>
      <c r="B14" s="423" t="inlineStr">
        <is>
          <t>&gt; 1,5 Jahre und &lt;= 2 Jahre</t>
        </is>
      </c>
      <c r="C14" s="423" t="n"/>
      <c r="D14" s="41" t="n">
        <v>0</v>
      </c>
      <c r="E14" s="206" t="n">
        <v>8.591688</v>
      </c>
      <c r="F14" s="41" t="n">
        <v>0</v>
      </c>
      <c r="G14" s="206" t="n">
        <v>12.199763</v>
      </c>
      <c r="I14" s="39" t="n">
        <v>0</v>
      </c>
      <c r="J14" s="40" t="n">
        <v>0</v>
      </c>
    </row>
    <row r="15" ht="12.75" customHeight="1">
      <c r="A15" s="17" t="n">
        <v>0</v>
      </c>
      <c r="B15" s="423" t="inlineStr">
        <is>
          <t>&gt; 2 Jahre und &lt;= 3 Jahre</t>
        </is>
      </c>
      <c r="C15" s="423" t="n"/>
      <c r="D15" s="41" t="n">
        <v>15</v>
      </c>
      <c r="E15" s="206" t="n">
        <v>20.217628</v>
      </c>
      <c r="F15" s="41" t="n">
        <v>5</v>
      </c>
      <c r="G15" s="206" t="n">
        <v>20.63796</v>
      </c>
      <c r="I15" s="39" t="n">
        <v>5</v>
      </c>
      <c r="J15" s="40" t="n">
        <v>0</v>
      </c>
    </row>
    <row r="16" ht="12.75" customHeight="1">
      <c r="A16" s="17" t="n">
        <v>0</v>
      </c>
      <c r="B16" s="423" t="inlineStr">
        <is>
          <t>&gt; 3 Jahre und &lt;= 4 Jahre</t>
        </is>
      </c>
      <c r="C16" s="423" t="n"/>
      <c r="D16" s="41" t="n">
        <v>0</v>
      </c>
      <c r="E16" s="206" t="n">
        <v>15.582771</v>
      </c>
      <c r="F16" s="41" t="n">
        <v>15</v>
      </c>
      <c r="G16" s="206" t="n">
        <v>20.767274</v>
      </c>
      <c r="I16" s="39" t="n">
        <v>15</v>
      </c>
      <c r="J16" s="40" t="n">
        <v>5</v>
      </c>
    </row>
    <row r="17" ht="12.75" customHeight="1">
      <c r="A17" s="17" t="n">
        <v>0</v>
      </c>
      <c r="B17" s="423" t="inlineStr">
        <is>
          <t>&gt; 4 Jahre und &lt;= 5 Jahre</t>
        </is>
      </c>
      <c r="C17" s="423" t="n"/>
      <c r="D17" s="41" t="n">
        <v>0</v>
      </c>
      <c r="E17" s="206" t="n">
        <v>7.156136999999999</v>
      </c>
      <c r="F17" s="41" t="n">
        <v>0</v>
      </c>
      <c r="G17" s="206" t="n">
        <v>15.381473</v>
      </c>
      <c r="I17" s="39" t="n">
        <v>0</v>
      </c>
      <c r="J17" s="40" t="n">
        <v>15</v>
      </c>
    </row>
    <row r="18" ht="12.75" customHeight="1">
      <c r="A18" s="17" t="n">
        <v>0</v>
      </c>
      <c r="B18" s="423" t="inlineStr">
        <is>
          <t>&gt; 5 Jahre und &lt;= 10 Jahre</t>
        </is>
      </c>
      <c r="C18" s="424" t="n"/>
      <c r="D18" s="39" t="n">
        <v>0</v>
      </c>
      <c r="E18" s="40" t="n">
        <v>115.227006</v>
      </c>
      <c r="F18" s="39" t="n">
        <v>0</v>
      </c>
      <c r="G18" s="40" t="n">
        <v>97.307288</v>
      </c>
      <c r="I18" s="39" t="n">
        <v>0</v>
      </c>
      <c r="J18" s="40" t="n">
        <v>0</v>
      </c>
    </row>
    <row r="19" ht="12.75" customHeight="1">
      <c r="A19" s="17" t="n">
        <v>0</v>
      </c>
      <c r="B19" s="423" t="inlineStr">
        <is>
          <t>&gt; 10 Jahre</t>
        </is>
      </c>
      <c r="C19" s="424" t="n"/>
      <c r="D19" s="39" t="n">
        <v>0</v>
      </c>
      <c r="E19" s="40" t="n">
        <v>48.361481</v>
      </c>
      <c r="F19" s="39" t="n">
        <v>0</v>
      </c>
      <c r="G19" s="40" t="n">
        <v>44.49195</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11.99173</v>
      </c>
      <c r="F24" s="39" t="n">
        <v>0</v>
      </c>
      <c r="G24" s="40" t="n">
        <v>16.625079</v>
      </c>
      <c r="I24" s="39" t="n">
        <v>0</v>
      </c>
      <c r="J24" s="40" t="n">
        <v>0</v>
      </c>
    </row>
    <row r="25" ht="12.75" customHeight="1">
      <c r="A25" s="17" t="n"/>
      <c r="B25" s="423" t="inlineStr">
        <is>
          <t>&gt; 0,5 Jahre und &lt;= 1 Jahr</t>
        </is>
      </c>
      <c r="C25" s="424" t="n"/>
      <c r="D25" s="39" t="n">
        <v>0</v>
      </c>
      <c r="E25" s="40" t="n">
        <v>11.653233</v>
      </c>
      <c r="F25" s="39" t="n">
        <v>0</v>
      </c>
      <c r="G25" s="40" t="n">
        <v>11.838856</v>
      </c>
      <c r="I25" s="39" t="n">
        <v>0</v>
      </c>
      <c r="J25" s="40" t="n">
        <v>0</v>
      </c>
    </row>
    <row r="26" ht="12.75" customHeight="1">
      <c r="A26" s="17" t="n">
        <v>1</v>
      </c>
      <c r="B26" s="423" t="inlineStr">
        <is>
          <t>&gt; 1 Jahr und &lt;= 1,5 Jahre</t>
        </is>
      </c>
      <c r="C26" s="424" t="n"/>
      <c r="D26" s="39" t="n">
        <v>5</v>
      </c>
      <c r="E26" s="40" t="n">
        <v>6.052827000000001</v>
      </c>
      <c r="F26" s="39" t="n">
        <v>0</v>
      </c>
      <c r="G26" s="40" t="n">
        <v>11.446734</v>
      </c>
      <c r="I26" s="39" t="n">
        <v>0</v>
      </c>
      <c r="J26" s="40" t="n">
        <v>0</v>
      </c>
    </row>
    <row r="27" ht="12.75" customHeight="1">
      <c r="A27" s="17" t="n">
        <v>1</v>
      </c>
      <c r="B27" s="423" t="inlineStr">
        <is>
          <t>&gt; 1,5 Jahre und &lt;= 2 Jahre</t>
        </is>
      </c>
      <c r="C27" s="423" t="n"/>
      <c r="D27" s="41" t="n">
        <v>10</v>
      </c>
      <c r="E27" s="206" t="n">
        <v>8.02366</v>
      </c>
      <c r="F27" s="41" t="n">
        <v>0</v>
      </c>
      <c r="G27" s="206" t="n">
        <v>11.105463</v>
      </c>
      <c r="I27" s="39" t="n">
        <v>0</v>
      </c>
      <c r="J27" s="40" t="n">
        <v>0</v>
      </c>
    </row>
    <row r="28" ht="12.75" customHeight="1">
      <c r="A28" s="17" t="n">
        <v>1</v>
      </c>
      <c r="B28" s="423" t="inlineStr">
        <is>
          <t>&gt; 2 Jahre und &lt;= 3 Jahre</t>
        </is>
      </c>
      <c r="C28" s="423" t="n"/>
      <c r="D28" s="41" t="n">
        <v>0</v>
      </c>
      <c r="E28" s="206" t="n">
        <v>8.081439</v>
      </c>
      <c r="F28" s="41" t="n">
        <v>15</v>
      </c>
      <c r="G28" s="206" t="n">
        <v>12.969652</v>
      </c>
      <c r="I28" s="39" t="n">
        <v>15</v>
      </c>
      <c r="J28" s="40" t="n">
        <v>0</v>
      </c>
    </row>
    <row r="29" ht="12.75" customHeight="1">
      <c r="A29" s="17" t="n">
        <v>1</v>
      </c>
      <c r="B29" s="423" t="inlineStr">
        <is>
          <t>&gt; 3 Jahre und &lt;= 4 Jahre</t>
        </is>
      </c>
      <c r="C29" s="423" t="n"/>
      <c r="D29" s="41" t="n">
        <v>0</v>
      </c>
      <c r="E29" s="206" t="n">
        <v>11.560323</v>
      </c>
      <c r="F29" s="41" t="n">
        <v>0</v>
      </c>
      <c r="G29" s="206" t="n">
        <v>6.9591</v>
      </c>
      <c r="I29" s="39" t="n">
        <v>0</v>
      </c>
      <c r="J29" s="40" t="n">
        <v>15</v>
      </c>
    </row>
    <row r="30" ht="12.75" customHeight="1">
      <c r="A30" s="17" t="n">
        <v>1</v>
      </c>
      <c r="B30" s="423" t="inlineStr">
        <is>
          <t>&gt; 4 Jahre und &lt;= 5 Jahre</t>
        </is>
      </c>
      <c r="C30" s="423" t="n"/>
      <c r="D30" s="41" t="n">
        <v>0</v>
      </c>
      <c r="E30" s="206" t="n">
        <v>3.553894</v>
      </c>
      <c r="F30" s="41" t="n">
        <v>0</v>
      </c>
      <c r="G30" s="206" t="n">
        <v>10.421926</v>
      </c>
      <c r="I30" s="39" t="n">
        <v>0</v>
      </c>
      <c r="J30" s="40" t="n">
        <v>0</v>
      </c>
    </row>
    <row r="31" ht="12.75" customHeight="1">
      <c r="A31" s="17" t="n">
        <v>1</v>
      </c>
      <c r="B31" s="423" t="inlineStr">
        <is>
          <t>&gt; 5 Jahre und &lt;= 10 Jahre</t>
        </is>
      </c>
      <c r="C31" s="424" t="n"/>
      <c r="D31" s="39" t="n">
        <v>0</v>
      </c>
      <c r="E31" s="40" t="n">
        <v>25.316318</v>
      </c>
      <c r="F31" s="39" t="n">
        <v>0</v>
      </c>
      <c r="G31" s="40" t="n">
        <v>19.953758</v>
      </c>
      <c r="I31" s="39" t="n">
        <v>0</v>
      </c>
      <c r="J31" s="40" t="n">
        <v>0</v>
      </c>
    </row>
    <row r="32" ht="12.75" customHeight="1">
      <c r="B32" s="423" t="inlineStr">
        <is>
          <t>&gt; 10 Jahre</t>
        </is>
      </c>
      <c r="C32" s="424" t="n"/>
      <c r="D32" s="39" t="n">
        <v>0</v>
      </c>
      <c r="E32" s="40" t="n">
        <v>14.249806</v>
      </c>
      <c r="F32" s="39" t="n">
        <v>0</v>
      </c>
      <c r="G32" s="40" t="n">
        <v>6.090144</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245.44435</v>
      </c>
      <c r="E9" s="47" t="n">
        <v>230.021474</v>
      </c>
    </row>
    <row r="10" ht="12.75" customHeight="1">
      <c r="A10" s="17" t="n">
        <v>0</v>
      </c>
      <c r="B10" s="48" t="inlineStr">
        <is>
          <t>Mehr als 300 Tsd. € bis einschließlich 1 Mio. €</t>
        </is>
      </c>
      <c r="C10" s="48" t="n"/>
      <c r="D10" s="39" t="n">
        <v>0.385564</v>
      </c>
      <c r="E10" s="47" t="n">
        <v>0.9682179999999999</v>
      </c>
    </row>
    <row r="11" ht="12.75" customHeight="1">
      <c r="A11" s="17" t="n"/>
      <c r="B11" s="48" t="inlineStr">
        <is>
          <t>Mehr als 1 Mio. € bis einschließlich 10 Mio. €</t>
        </is>
      </c>
      <c r="C11" s="48" t="n"/>
      <c r="D11" s="39" t="n">
        <v>0</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31.996354</v>
      </c>
      <c r="E21" s="40" t="n">
        <v>34.084606</v>
      </c>
    </row>
    <row r="22" ht="12.75" customHeight="1">
      <c r="A22" s="17" t="n">
        <v>1</v>
      </c>
      <c r="B22" s="48" t="inlineStr">
        <is>
          <t>Mehr als 10 Mio. € bis einschließlich 100 Mio. €</t>
        </is>
      </c>
      <c r="C22" s="48" t="n"/>
      <c r="D22" s="41" t="n">
        <v>68.48687600000001</v>
      </c>
      <c r="E22" s="50" t="n">
        <v>73.326106</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25.942009</v>
      </c>
      <c r="H16" s="76" t="n">
        <v>206.858637</v>
      </c>
      <c r="I16" s="76" t="n">
        <v>11.694287</v>
      </c>
      <c r="J16" s="76" t="n">
        <v>0</v>
      </c>
      <c r="K16" s="76" t="n">
        <v>0</v>
      </c>
      <c r="L16" s="76">
        <f>SUM(M16:R16)</f>
        <v/>
      </c>
      <c r="M16" s="76" t="n">
        <v>0.202543</v>
      </c>
      <c r="N16" s="76" t="n">
        <v>0.043498</v>
      </c>
      <c r="O16" s="76" t="n">
        <v>0.740699</v>
      </c>
      <c r="P16" s="76" t="n">
        <v>0.348241</v>
      </c>
      <c r="Q16" s="76" t="n">
        <v>0</v>
      </c>
      <c r="R16" s="76" t="n">
        <v>0</v>
      </c>
      <c r="S16" s="77" t="n">
        <v>0</v>
      </c>
      <c r="T16" s="255" t="n">
        <v>0</v>
      </c>
    </row>
    <row r="17" ht="12.75" customHeight="1">
      <c r="C17" s="72" t="n"/>
      <c r="D17" s="243">
        <f>"Jahr "&amp;(AktJahr-1)</f>
        <v/>
      </c>
      <c r="E17" s="256">
        <f>F17+L17</f>
        <v/>
      </c>
      <c r="F17" s="78">
        <f>SUM(G17:K17)</f>
        <v/>
      </c>
      <c r="G17" s="78" t="n">
        <v>25.379921</v>
      </c>
      <c r="H17" s="78" t="n">
        <v>191.541812</v>
      </c>
      <c r="I17" s="78" t="n">
        <v>11.698448</v>
      </c>
      <c r="J17" s="78" t="n">
        <v>0</v>
      </c>
      <c r="K17" s="78" t="n">
        <v>0</v>
      </c>
      <c r="L17" s="78">
        <f>SUM(M17:R17)</f>
        <v/>
      </c>
      <c r="M17" s="78" t="n">
        <v>0.791192</v>
      </c>
      <c r="N17" s="78" t="n">
        <v>0.127417</v>
      </c>
      <c r="O17" s="78" t="n">
        <v>1.004651</v>
      </c>
      <c r="P17" s="78" t="n">
        <v>0.446251</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25.942009</v>
      </c>
      <c r="H18" s="76" t="n">
        <v>206.858637</v>
      </c>
      <c r="I18" s="76" t="n">
        <v>11.694287</v>
      </c>
      <c r="J18" s="76" t="n">
        <v>0</v>
      </c>
      <c r="K18" s="76" t="n">
        <v>0</v>
      </c>
      <c r="L18" s="76">
        <f>SUM(M18:R18)</f>
        <v/>
      </c>
      <c r="M18" s="76" t="n">
        <v>0.202543</v>
      </c>
      <c r="N18" s="76" t="n">
        <v>0.043498</v>
      </c>
      <c r="O18" s="76" t="n">
        <v>0.740699</v>
      </c>
      <c r="P18" s="76" t="n">
        <v>0.348241</v>
      </c>
      <c r="Q18" s="76" t="n">
        <v>0</v>
      </c>
      <c r="R18" s="76" t="n">
        <v>0</v>
      </c>
      <c r="S18" s="77" t="n">
        <v>0</v>
      </c>
      <c r="T18" s="255" t="n">
        <v>0</v>
      </c>
    </row>
    <row r="19" ht="12.75" customHeight="1">
      <c r="C19" s="72" t="n"/>
      <c r="D19" s="243">
        <f>$D$17</f>
        <v/>
      </c>
      <c r="E19" s="256">
        <f>F19+L19</f>
        <v/>
      </c>
      <c r="F19" s="78">
        <f>SUM(G19:K19)</f>
        <v/>
      </c>
      <c r="G19" s="78" t="n">
        <v>25.379921</v>
      </c>
      <c r="H19" s="78" t="n">
        <v>191.541812</v>
      </c>
      <c r="I19" s="78" t="n">
        <v>11.698448</v>
      </c>
      <c r="J19" s="78" t="n">
        <v>0</v>
      </c>
      <c r="K19" s="78" t="n">
        <v>0</v>
      </c>
      <c r="L19" s="78">
        <f>SUM(M19:R19)</f>
        <v/>
      </c>
      <c r="M19" s="78" t="n">
        <v>0.791192</v>
      </c>
      <c r="N19" s="78" t="n">
        <v>0.127417</v>
      </c>
      <c r="O19" s="78" t="n">
        <v>1.004651</v>
      </c>
      <c r="P19" s="78" t="n">
        <v>0.446251</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2.125</v>
      </c>
      <c r="I12" s="76" t="n">
        <v>86.01420200000001</v>
      </c>
      <c r="J12" s="77" t="n">
        <v>12.344029</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2.125</v>
      </c>
      <c r="I13" s="118" t="n">
        <v>92.25457</v>
      </c>
      <c r="J13" s="119" t="n">
        <v>13.031142</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2.125</v>
      </c>
      <c r="I14" s="76" t="n">
        <v>86.01420200000001</v>
      </c>
      <c r="J14" s="77" t="n">
        <v>12.344029</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2.125</v>
      </c>
      <c r="I15" s="118" t="n">
        <v>92.25457</v>
      </c>
      <c r="J15" s="119" t="n">
        <v>13.031142</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2.125</v>
      </c>
      <c r="F13" s="76" t="n">
        <v>0</v>
      </c>
      <c r="G13" s="76" t="n">
        <v>0</v>
      </c>
      <c r="H13" s="115" t="n">
        <v>0</v>
      </c>
      <c r="I13" s="76" t="n">
        <v>0</v>
      </c>
      <c r="J13" s="255" t="n">
        <v>2.125</v>
      </c>
    </row>
    <row r="14" ht="12.75" customHeight="1">
      <c r="B14" s="145" t="n"/>
      <c r="C14" s="48" t="n"/>
      <c r="D14" s="48">
        <f>"Jahr "&amp;(AktJahr-1)</f>
        <v/>
      </c>
      <c r="E14" s="313" t="n">
        <v>2.125</v>
      </c>
      <c r="F14" s="118" t="n">
        <v>0</v>
      </c>
      <c r="G14" s="118" t="n">
        <v>0</v>
      </c>
      <c r="H14" s="121" t="n">
        <v>0</v>
      </c>
      <c r="I14" s="118" t="n">
        <v>0</v>
      </c>
      <c r="J14" s="275" t="n">
        <v>2.125</v>
      </c>
    </row>
    <row r="15" ht="12.75" customHeight="1">
      <c r="B15" s="145" t="inlineStr">
        <is>
          <t>DE</t>
        </is>
      </c>
      <c r="C15" s="74" t="inlineStr">
        <is>
          <t>Deutschland</t>
        </is>
      </c>
      <c r="D15" s="75">
        <f>$D$13</f>
        <v/>
      </c>
      <c r="E15" s="254" t="n">
        <v>2.125</v>
      </c>
      <c r="F15" s="76" t="n">
        <v>0</v>
      </c>
      <c r="G15" s="76" t="n">
        <v>0</v>
      </c>
      <c r="H15" s="115" t="n">
        <v>0</v>
      </c>
      <c r="I15" s="76" t="n">
        <v>0</v>
      </c>
      <c r="J15" s="255" t="n">
        <v>2.125</v>
      </c>
    </row>
    <row r="16" ht="12.75" customHeight="1">
      <c r="B16" s="145" t="n"/>
      <c r="C16" s="48" t="n"/>
      <c r="D16" s="48">
        <f>$D$14</f>
        <v/>
      </c>
      <c r="E16" s="313" t="n">
        <v>2.125</v>
      </c>
      <c r="F16" s="118" t="n">
        <v>0</v>
      </c>
      <c r="G16" s="118" t="n">
        <v>0</v>
      </c>
      <c r="H16" s="121" t="n">
        <v>0</v>
      </c>
      <c r="I16" s="118" t="n">
        <v>0</v>
      </c>
      <c r="J16" s="275" t="n">
        <v>2.125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