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<sst xmlns="http://schemas.openxmlformats.org/spreadsheetml/2006/main" count="1852" uniqueCount="666">
  <si>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</si>
  <si>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</si>
  <si>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</si>
  <si>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</si>
  <si>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</si>
  <si>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</si>
  <si>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</si>
  <si>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</si>
  <si>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</si>
  <si>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</si>
  <si>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</si>
  <si>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</si>
  <si>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</si>
  <si>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</si>
  <si>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</si>
  <si>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</si>
  <si>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</si>
  <si>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</si>
  <si>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</si>
  <si>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</si>
  <si>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</si>
  <si>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</si>
  <si>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</si>
  <si>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</si>
  <si>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</si>
  <si>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</si>
  <si>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</si>
  <si>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</si>
  <si>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</si>
  <si>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</si>
  <si>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</si>
  <si>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</si>
  <si>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</si>
  <si>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</si>
  <si>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</si>
  <si>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</si>
  <si>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</si>
  <si>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</si>
  <si>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</si>
  <si>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</si>
  <si>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</si>
  <si>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</si>
  <si>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</si>
  <si>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</si>
  <si>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</si>
  <si>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</si>
  <si>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</si>
  <si>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</si>
  <si>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</si>
  <si>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</si>
  <si>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</si>
  <si>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</si>
  <si>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</si>
  <si>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</si>
  <si>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</si>
  <si>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</si>
  <si>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</si>
  <si>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</si>
  <si>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</si>
  <si>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</si>
  <si>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</si>
  <si>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</si>
  <si>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</si>
  <si>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</si>
  <si>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</si>
  <si>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</si>
  <si>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</si>
  <si>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</si>
  <si>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</si>
  <si>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</si>
  <si>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</si>
  <si>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</si>
  <si>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</si>
  <si>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</si>
  <si>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</si>
  <si>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</si>
  <si>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</si>
  <si>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</si>
  <si>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</si>
  <si>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</si>
  <si>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</si>
  <si>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</si>
  <si>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</si>
  <si>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</si>
  <si>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</si>
  <si>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</si>
  <si>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</si>
  <si>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</si>
  <si>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</si>
  <si>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</si>
  <si>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</si>
  <si>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</si>
  <si>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</si>
  <si>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</si>
  <si>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</si>
  <si>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</si>
  <si>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</si>
  <si>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</si>
  <si>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</si>
  <si>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</si>
  <si>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</si>
  <si>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</si>
  <si>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</si>
  <si>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</si>
  <si>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</si>
  <si>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</si>
  <si>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</si>
  <si>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</si>
  <si>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</si>
  <si>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</si>
  <si>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</si>
  <si>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</si>
  <si>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</si>
  <si>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</si>
  <si>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</si>
  <si>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</si>
  <si>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</si>
  <si>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</si>
  <si>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</si>
  <si>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</si>
  <si>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</si>
  <si>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</si>
  <si>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</si>
  <si>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</si>
  <si>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</si>
  <si>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</si>
  <si>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</si>
  <si>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</si>
  <si>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</si>
  <si>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</si>
  <si>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</si>
  <si>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</si>
  <si>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</si>
  <si>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</si>
  <si>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</si>
  <si>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</si>
  <si>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</si>
  <si>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</si>
  <si>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</si>
  <si>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</si>
  <si>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</si>
  <si>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</si>
  <si>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</si>
  <si>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</si>
  <si>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</si>
  <si>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</si>
  <si>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</si>
  <si>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</si>
  <si>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</si>
  <si>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</si>
  <si>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</si>
  <si>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</si>
  <si>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</si>
  <si>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</si>
  <si>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</si>
  <si>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</si>
  <si>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</si>
  <si>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</si>
  <si>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</si>
  <si>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</si>
  <si>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</si>
  <si>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</si>
  <si>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</si>
  <si>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</si>
  <si>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</si>
  <si>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</si>
  <si>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</si>
  <si>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</si>
  <si>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</si>
  <si>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</si>
  <si>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</si>
  <si>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</si>
  <si>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</si>
  <si>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</si>
  <si>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</si>
  <si>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</si>
  <si>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</si>
  <si>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</si>
  <si>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</si>
  <si>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</si>
  <si>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</si>
  <si>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</si>
  <si>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</si>
  <si>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</si>
  <si>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</si>
  <si>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</si>
  <si>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</si>
  <si>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</si>
  <si>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</si>
  <si>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</si>
  <si>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</si>
  <si>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</si>
  <si>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</si>
  <si>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</si>
  <si>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</si>
  <si>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</si>
  <si>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</si>
  <si>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</si>
  <si>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</si>
  <si>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</si>
  <si>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</si>
  <si>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</si>
  <si>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</si>
  <si>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</si>
  <si>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</si>
  <si>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</si>
  <si>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</si>
  <si>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</si>
  <si>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</si>
  <si>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</si>
  <si>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</si>
  <si>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</si>
  <si>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</si>
  <si>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</si>
  <si>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</si>
  <si>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</si>
  <si>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</si>
  <si>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</si>
  <si>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</si>
  <si>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</si>
  <si>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</si>
  <si>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</si>
  <si>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</si>
  <si>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</si>
  <si>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</si>
  <si>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</si>
  <si>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</si>
  <si>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</si>
  <si>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</si>
  <si>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</si>
  <si>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</si>
  <si>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</si>
  <si>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</si>
  <si>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</si>
  <si>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</si>
  <si>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</si>
  <si>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</si>
  <si>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</si>
  <si>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</si>
  <si>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</si>
  <si>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</si>
  <si>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</si>
  <si>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</si>
  <si>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</si>
  <si>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</si>
  <si>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</si>
  <si>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</si>
  <si>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</si>
  <si>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</si>
  <si>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</si>
  <si>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</si>
  <si>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</si>
  <si>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</si>
  <si>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</si>
  <si>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</si>
  <si>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</si>
  <si>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</si>
  <si>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</si>
  <si>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</si>
  <si>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</si>
  <si>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</si>
  <si>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</si>
  <si>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</si>
  <si>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</si>
  <si>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</si>
  <si>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</si>
  <si>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</si>
  <si>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</si>
  <si>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</si>
  <si>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</si>
  <si>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</si>
  <si>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</si>
  <si>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</si>
  <si>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</si>
  <si>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</si>
  <si>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</si>
  <si>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</si>
  <si>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</si>
  <si>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</si>
  <si>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</si>
  <si>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</si>
  <si>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</si>
  <si>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</si>
  <si>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</si>
  <si>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</si>
  <si>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</si>
  <si>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</si>
  <si>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</si>
  <si>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</si>
  <si>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</si>
  <si>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</si>
  <si>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</si>
  <si>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</si>
  <si>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</si>
  <si>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29.10.2018</t>
  </si>
  <si>
    <t>LAU</t>
  </si>
  <si>
    <t>Kreissparkasse Herzogtum Lauenburg</t>
  </si>
  <si>
    <t>22.06.2016</t>
  </si>
  <si>
    <t>F</t>
  </si>
  <si>
    <t>U</t>
  </si>
  <si>
    <t>S</t>
  </si>
  <si>
    <t>Y:\Pfandbriefbüro\Pfandbriefstatistik\PfDaten\Excel\PfbTvDU_LAU_1809</t>
  </si>
  <si>
    <t>Am Markt 4-5</t>
  </si>
  <si>
    <t>23909 Ratzeburg</t>
  </si>
  <si>
    <t>Telefon: +49 4541 881-01010</t>
  </si>
  <si>
    <t>Telefax: +49 4541 881-01011</t>
  </si>
  <si>
    <t>E-Mail: info@ksk-ratzeburg.de</t>
  </si>
  <si>
    <t>Internet: www.ksk-ratzeburg.de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</si>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</sst>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438150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286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350</v>
      </c>
      <c r="E21" s="302">
        <v>370</v>
      </c>
      <c r="F21" s="146">
        <v>370.1</v>
      </c>
      <c r="G21" s="302">
        <v>395.7</v>
      </c>
      <c r="H21" s="146">
        <v>322</v>
      </c>
      <c r="I21" s="302">
        <v>339.7</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452.8</v>
      </c>
      <c r="E23" s="304">
        <v>467.3</v>
      </c>
      <c r="F23" s="148">
        <v>498.4</v>
      </c>
      <c r="G23" s="304">
        <v>523</v>
      </c>
      <c r="H23" s="148">
        <v>439.4</v>
      </c>
      <c r="I23" s="304">
        <v>459.7</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102.8</v>
      </c>
      <c r="E25" s="302">
        <f t="shared" si="0"/>
        <v>97.3</v>
      </c>
      <c r="F25" s="146">
        <f t="shared" si="0"/>
        <v>128.3</v>
      </c>
      <c r="G25" s="302">
        <f t="shared" si="0"/>
        <v>127.3</v>
      </c>
      <c r="H25" s="146">
        <f t="shared" si="0"/>
        <v>117.4</v>
      </c>
      <c r="I25" s="302">
        <f t="shared" si="0"/>
        <v>120</v>
      </c>
      <c r="J25"/>
    </row>
    <row r="26" spans="1:10" s="7" customFormat="1" ht="15" customHeight="1">
      <c r="A26" s="174">
        <v>0</v>
      </c>
      <c r="B26" s="359" t="s">
        <v>68</v>
      </c>
      <c r="C26" s="359"/>
      <c r="D26" s="149">
        <f aca="true" t="shared" si="1" ref="D26:I26">IF(D21=0,0,ROUND(100*D25/D21,1))</f>
        <v>29.4</v>
      </c>
      <c r="E26" s="305">
        <f t="shared" si="1"/>
        <v>26.3</v>
      </c>
      <c r="F26" s="149">
        <f t="shared" si="1"/>
        <v>34.7</v>
      </c>
      <c r="G26" s="305">
        <f t="shared" si="1"/>
        <v>32.2</v>
      </c>
      <c r="H26" s="149">
        <f t="shared" si="1"/>
        <v>36.5</v>
      </c>
      <c r="I26" s="305">
        <f t="shared" si="1"/>
        <v>35.3</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350</v>
      </c>
      <c r="E9" s="207">
        <v>370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452.8</v>
      </c>
      <c r="E12" s="207">
        <v>467.3</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6.45</v>
      </c>
      <c r="E28" s="213">
        <v>6.52</v>
      </c>
    </row>
    <row r="29" spans="1:5" ht="19.5" customHeight="1">
      <c r="A29" s="271">
        <v>0</v>
      </c>
      <c r="B29" s="278" t="s">
        <v>260</v>
      </c>
      <c r="C29" s="214" t="s">
        <v>207</v>
      </c>
      <c r="D29" s="212">
        <v>52</v>
      </c>
      <c r="E29" s="213">
        <v>53</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LAU, erstellt am 29-Oktober-2018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LAU</v>
      </c>
      <c r="G7" s="89"/>
      <c r="H7" s="93" t="s">
        <v>181</v>
      </c>
      <c r="I7" s="136" t="s">
        <v>661</v>
      </c>
      <c r="J7" s="99" t="s">
        <v>183</v>
      </c>
    </row>
    <row r="8" spans="2:10" ht="15">
      <c r="B8" s="86" t="s">
        <v>168</v>
      </c>
      <c r="C8" s="286" t="s">
        <v>296</v>
      </c>
      <c r="D8" s="89"/>
      <c r="E8" s="93" t="s">
        <v>163</v>
      </c>
      <c r="F8" s="130" t="str">
        <f>IF(AuswertBasis="Verband","alle Pfandbriefemittenten",AuswertBasis)</f>
        <v>Institut LAU</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10</v>
      </c>
      <c r="E11" s="153">
        <v>21.4</v>
      </c>
      <c r="F11" s="152">
        <v>10</v>
      </c>
      <c r="G11" s="153">
        <v>12.9</v>
      </c>
    </row>
    <row r="12" spans="1:7" ht="12.75">
      <c r="A12" s="174">
        <v>0</v>
      </c>
      <c r="B12" s="367" t="s">
        <v>196</v>
      </c>
      <c r="C12" s="367"/>
      <c r="D12" s="152">
        <v>0</v>
      </c>
      <c r="E12" s="153">
        <v>22.4</v>
      </c>
      <c r="F12" s="152">
        <v>10</v>
      </c>
      <c r="G12" s="153">
        <v>20.1</v>
      </c>
    </row>
    <row r="13" spans="1:7" ht="12.75">
      <c r="A13" s="174">
        <v>0</v>
      </c>
      <c r="B13" s="367" t="s">
        <v>198</v>
      </c>
      <c r="C13" s="367"/>
      <c r="D13" s="152">
        <v>30</v>
      </c>
      <c r="E13" s="153">
        <v>18.8</v>
      </c>
      <c r="F13" s="152">
        <v>10</v>
      </c>
      <c r="G13" s="153">
        <v>21.4</v>
      </c>
    </row>
    <row r="14" spans="1:7" ht="12.75">
      <c r="A14" s="174">
        <v>0</v>
      </c>
      <c r="B14" s="38" t="s">
        <v>197</v>
      </c>
      <c r="C14" s="38"/>
      <c r="D14" s="154">
        <v>0</v>
      </c>
      <c r="E14" s="155">
        <v>26.7</v>
      </c>
      <c r="F14" s="154">
        <v>0</v>
      </c>
      <c r="G14" s="155">
        <v>24.2</v>
      </c>
    </row>
    <row r="15" spans="1:7" ht="12.75">
      <c r="A15" s="174">
        <v>0</v>
      </c>
      <c r="B15" s="38" t="s">
        <v>25</v>
      </c>
      <c r="C15" s="38"/>
      <c r="D15" s="154">
        <v>50</v>
      </c>
      <c r="E15" s="155">
        <v>50.7</v>
      </c>
      <c r="F15" s="154">
        <v>30</v>
      </c>
      <c r="G15" s="155">
        <v>50</v>
      </c>
    </row>
    <row r="16" spans="1:7" ht="12.75">
      <c r="A16" s="174">
        <v>0</v>
      </c>
      <c r="B16" s="38" t="s">
        <v>1</v>
      </c>
      <c r="C16" s="38"/>
      <c r="D16" s="154">
        <v>40</v>
      </c>
      <c r="E16" s="155">
        <v>47.2</v>
      </c>
      <c r="F16" s="154">
        <v>50</v>
      </c>
      <c r="G16" s="155">
        <v>52.7</v>
      </c>
    </row>
    <row r="17" spans="1:7" ht="12.75">
      <c r="A17" s="174">
        <v>0</v>
      </c>
      <c r="B17" s="38" t="s">
        <v>2</v>
      </c>
      <c r="C17" s="38"/>
      <c r="D17" s="154">
        <v>20</v>
      </c>
      <c r="E17" s="155">
        <v>36</v>
      </c>
      <c r="F17" s="154">
        <v>40</v>
      </c>
      <c r="G17" s="155">
        <v>47.1</v>
      </c>
    </row>
    <row r="18" spans="1:7" ht="12.75">
      <c r="A18" s="174">
        <v>0</v>
      </c>
      <c r="B18" s="367" t="s">
        <v>23</v>
      </c>
      <c r="C18" s="367"/>
      <c r="D18" s="152">
        <v>135</v>
      </c>
      <c r="E18" s="153">
        <v>157.3</v>
      </c>
      <c r="F18" s="152">
        <v>145</v>
      </c>
      <c r="G18" s="153">
        <v>166.9</v>
      </c>
    </row>
    <row r="19" spans="1:7" ht="12.75">
      <c r="A19" s="174">
        <v>0</v>
      </c>
      <c r="B19" s="367" t="s">
        <v>15</v>
      </c>
      <c r="C19" s="367"/>
      <c r="D19" s="152">
        <v>65</v>
      </c>
      <c r="E19" s="153">
        <v>72.5</v>
      </c>
      <c r="F19" s="152">
        <v>75</v>
      </c>
      <c r="G19" s="153">
        <v>71.9</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350.2</v>
      </c>
      <c r="E9" s="157">
        <v>357.6</v>
      </c>
    </row>
    <row r="10" spans="1:5" ht="12.75" customHeight="1">
      <c r="A10" s="174">
        <v>0</v>
      </c>
      <c r="B10" s="46" t="s">
        <v>199</v>
      </c>
      <c r="C10" s="46"/>
      <c r="D10" s="158">
        <v>52.5</v>
      </c>
      <c r="E10" s="159">
        <v>58.5</v>
      </c>
    </row>
    <row r="11" spans="1:5" ht="12.75" customHeight="1">
      <c r="A11" s="174">
        <v>0</v>
      </c>
      <c r="B11" s="46" t="s">
        <v>201</v>
      </c>
      <c r="C11" s="46"/>
      <c r="D11" s="158">
        <v>36.6</v>
      </c>
      <c r="E11" s="159">
        <v>37.6</v>
      </c>
    </row>
    <row r="12" spans="1:5" ht="12.75" customHeight="1">
      <c r="A12" s="174">
        <v>0</v>
      </c>
      <c r="B12" s="46" t="s">
        <v>200</v>
      </c>
      <c r="C12" s="46"/>
      <c r="D12" s="158">
        <v>0</v>
      </c>
      <c r="E12" s="159">
        <v>0</v>
      </c>
    </row>
    <row r="13" spans="1:5" ht="12.75" customHeight="1">
      <c r="A13" s="174">
        <v>0</v>
      </c>
      <c r="B13" s="47" t="s">
        <v>60</v>
      </c>
      <c r="C13" s="47"/>
      <c r="D13" s="160">
        <f>SUM(D9:D12)</f>
        <v>439.3</v>
      </c>
      <c r="E13" s="161">
        <f>SUM(E9:E12)</f>
        <v>453.70000000000005</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439.4</v>
      </c>
      <c r="F16" s="165">
        <f>SUM(G16:K16)</f>
        <v>439.4</v>
      </c>
      <c r="G16" s="165">
        <v>45.5</v>
      </c>
      <c r="H16" s="165">
        <v>290.5</v>
      </c>
      <c r="I16" s="165">
        <v>103.4</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453.79999999999995</v>
      </c>
      <c r="F17" s="167">
        <f aca="true" t="shared" si="1" ref="F17:F48">SUM(G17:K17)</f>
        <v>453.79999999999995</v>
      </c>
      <c r="G17" s="167">
        <v>51.7</v>
      </c>
      <c r="H17" s="167">
        <v>296.7</v>
      </c>
      <c r="I17" s="167">
        <v>105.4</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439.4</v>
      </c>
      <c r="F18" s="165">
        <f t="shared" si="1"/>
        <v>439.4</v>
      </c>
      <c r="G18" s="165">
        <v>45.5</v>
      </c>
      <c r="H18" s="165">
        <v>290.5</v>
      </c>
      <c r="I18" s="165">
        <v>103.4</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453.79999999999995</v>
      </c>
      <c r="F19" s="167">
        <f t="shared" si="1"/>
        <v>453.79999999999995</v>
      </c>
      <c r="G19" s="167">
        <v>51.7</v>
      </c>
      <c r="H19" s="167">
        <v>296.7</v>
      </c>
      <c r="I19" s="167">
        <v>105.4</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13.5</v>
      </c>
      <c r="F13" s="165">
        <v>0</v>
      </c>
      <c r="G13" s="165">
        <v>0</v>
      </c>
      <c r="H13" s="165">
        <v>0</v>
      </c>
      <c r="I13" s="190">
        <v>13.5</v>
      </c>
    </row>
    <row r="14" spans="2:9" s="143" customFormat="1" ht="12.75">
      <c r="B14" s="233"/>
      <c r="C14" s="46"/>
      <c r="D14" s="46" t="str">
        <f>"Jahr "&amp;(AktJahr-1)</f>
        <v>Jahr 2017</v>
      </c>
      <c r="E14" s="191">
        <v>13.5</v>
      </c>
      <c r="F14" s="169">
        <v>0</v>
      </c>
      <c r="G14" s="169">
        <v>0</v>
      </c>
      <c r="H14" s="169">
        <v>0</v>
      </c>
      <c r="I14" s="192">
        <v>13.5</v>
      </c>
    </row>
    <row r="15" spans="2:9" ht="12.75">
      <c r="B15" s="233" t="s">
        <v>82</v>
      </c>
      <c r="C15" s="62" t="s">
        <v>80</v>
      </c>
      <c r="D15" s="39" t="str">
        <f>$D$13</f>
        <v>Jahr 2018</v>
      </c>
      <c r="E15" s="189">
        <v>13.5</v>
      </c>
      <c r="F15" s="165">
        <v>0</v>
      </c>
      <c r="G15" s="165">
        <v>0</v>
      </c>
      <c r="H15" s="165">
        <v>0</v>
      </c>
      <c r="I15" s="190">
        <v>13.5</v>
      </c>
    </row>
    <row r="16" spans="2:9" s="143" customFormat="1" ht="12.75">
      <c r="B16" s="233"/>
      <c r="C16" s="46"/>
      <c r="D16" s="46" t="str">
        <f>$D$14</f>
        <v>Jahr 2017</v>
      </c>
      <c r="E16" s="191">
        <v>13.5</v>
      </c>
      <c r="F16" s="169">
        <v>0</v>
      </c>
      <c r="G16" s="169">
        <v>0</v>
      </c>
      <c r="H16" s="169">
        <v>0</v>
      </c>
      <c r="I16" s="192">
        <v>13.5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2018-10-29T10:06:07Z</dcterms:modified>
  <cp:category/>
  <cp:version/>
  <cp:contentType/>
  <cp:contentStatus/>
</cp:coreProperties>
</file>