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Köln</t>
        </is>
      </c>
      <c r="H2" s="4" t="n"/>
      <c r="I2" s="4" t="n"/>
    </row>
    <row r="3" ht="15" customHeight="1">
      <c r="G3" s="5" t="inlineStr">
        <is>
          <t>Neumarkt 18-24</t>
        </is>
      </c>
      <c r="H3" s="6" t="n"/>
      <c r="I3" s="6" t="n"/>
    </row>
    <row r="4" ht="15" customHeight="1">
      <c r="G4" s="5" t="inlineStr">
        <is>
          <t>50667 Köln</t>
        </is>
      </c>
      <c r="H4" s="6" t="n"/>
      <c r="I4" s="6" t="n"/>
      <c r="J4" s="7" t="n"/>
    </row>
    <row r="5" ht="15" customHeight="1">
      <c r="G5" s="5" t="inlineStr">
        <is>
          <t>Telefon: +49 221 227-0</t>
        </is>
      </c>
      <c r="H5" s="6" t="n"/>
      <c r="I5" s="6" t="n"/>
      <c r="J5" s="7" t="n"/>
    </row>
    <row r="6" ht="15" customHeight="1">
      <c r="G6" s="5" t="inlineStr">
        <is>
          <t>E-Mail: info@ksk-koeln.de</t>
        </is>
      </c>
      <c r="H6" s="6" t="n"/>
      <c r="I6" s="6" t="n"/>
      <c r="J6" s="7" t="n"/>
    </row>
    <row r="7" ht="15" customHeight="1">
      <c r="G7" s="5" t="inlineStr">
        <is>
          <t>Internet: https://www.ksk-koeln.de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767.5</v>
      </c>
      <c r="E21" s="342" t="n">
        <v>1137.5</v>
      </c>
      <c r="F21" s="341" t="n">
        <v>748.03364</v>
      </c>
      <c r="G21" s="342" t="n">
        <v>1095.606904</v>
      </c>
      <c r="H21" s="341" t="n">
        <v>699.341142</v>
      </c>
      <c r="I21" s="342" t="n">
        <v>1047.44516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6640.852063</v>
      </c>
      <c r="E23" s="345" t="n">
        <v>6561.799671</v>
      </c>
      <c r="F23" s="344" t="n">
        <v>6344.112852</v>
      </c>
      <c r="G23" s="345" t="n">
        <v>6073.280241</v>
      </c>
      <c r="H23" s="344" t="n">
        <v>5606.915388</v>
      </c>
      <c r="I23" s="345" t="n">
        <v>5375.309246000001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31.087198</v>
      </c>
      <c r="E27" s="352" t="n">
        <v>44.670953552</v>
      </c>
      <c r="F27" s="351" t="n">
        <v>14.960673</v>
      </c>
      <c r="G27" s="352" t="n">
        <v>42.954184192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5842.264865</v>
      </c>
      <c r="E29" s="357" t="n">
        <v>5379.628717617001</v>
      </c>
      <c r="F29" s="356" t="n">
        <v>5581.118539</v>
      </c>
      <c r="G29" s="357" t="n">
        <v>4934.719152377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5873.35206343</v>
      </c>
      <c r="E31" s="352" t="n">
        <v>5424.29967117</v>
      </c>
      <c r="F31" s="351" t="n">
        <v>5596.07921159</v>
      </c>
      <c r="G31" s="352" t="n">
        <v>4977.67333657</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153.416876</v>
      </c>
      <c r="E37" s="342" t="n">
        <v>168.416876</v>
      </c>
      <c r="F37" s="341" t="n">
        <v>149.531532</v>
      </c>
      <c r="G37" s="342" t="n">
        <v>162.158344</v>
      </c>
      <c r="H37" s="341" t="n">
        <v>139.965349</v>
      </c>
      <c r="I37" s="342" t="n">
        <v>149.644241</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295.199238</v>
      </c>
      <c r="E39" s="345" t="n">
        <v>289.46407</v>
      </c>
      <c r="F39" s="344" t="n">
        <v>294.343008</v>
      </c>
      <c r="G39" s="345" t="n">
        <v>283.390265</v>
      </c>
      <c r="H39" s="344" t="n">
        <v>269.64</v>
      </c>
      <c r="I39" s="345" t="n">
        <v>254.583804</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6.428569</v>
      </c>
      <c r="E43" s="352" t="n">
        <v>7.17661299</v>
      </c>
      <c r="F43" s="351" t="n">
        <v>2.990631</v>
      </c>
      <c r="G43" s="352" t="n">
        <v>6.572678808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135.353794</v>
      </c>
      <c r="E45" s="357" t="n">
        <v>113.87058184</v>
      </c>
      <c r="F45" s="356" t="n">
        <v>141.820845</v>
      </c>
      <c r="G45" s="357" t="n">
        <v>114.6592419</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141.78236278</v>
      </c>
      <c r="E47" s="352" t="n">
        <v>121.04719484</v>
      </c>
      <c r="F47" s="351" t="n">
        <v>144.81147558</v>
      </c>
      <c r="G47" s="352" t="n">
        <v>121.23192072</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767.5</v>
      </c>
      <c r="E9" s="212" t="n">
        <v>1137.5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6640.852063</v>
      </c>
      <c r="E12" s="198" t="n">
        <v>6561.799671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5.32</v>
      </c>
      <c r="E30" s="201" t="n">
        <v>5.15</v>
      </c>
    </row>
    <row r="31" ht="21" customHeight="1">
      <c r="B31" s="163" t="inlineStr">
        <is>
          <t xml:space="preserve">durchschnittlicher gewichteter Beleihungsauslauf
§ 28 Abs. 2 Nr. 3  </t>
        </is>
      </c>
      <c r="C31" s="162" t="inlineStr">
        <is>
          <t>%</t>
        </is>
      </c>
      <c r="D31" s="161" t="n">
        <v>53.51</v>
      </c>
      <c r="E31" s="201" t="n">
        <v>53.32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0.07606499999999999</v>
      </c>
      <c r="E35" s="201" t="n">
        <v>231.43800706</v>
      </c>
    </row>
    <row r="36">
      <c r="A36" s="207" t="n"/>
      <c r="B36" s="229" t="inlineStr">
        <is>
          <t>Tag, an dem sich die größte negative Summe ergibt</t>
        </is>
      </c>
      <c r="C36" s="160" t="inlineStr">
        <is>
          <t>Tag (1-180)</t>
        </is>
      </c>
      <c r="D36" s="335" t="n">
        <v>27</v>
      </c>
      <c r="E36" s="336" t="n">
        <v>56</v>
      </c>
    </row>
    <row r="37" ht="21.75" customHeight="1" thickBot="1">
      <c r="A37" s="207" t="n">
        <v>1</v>
      </c>
      <c r="B37" s="164" t="inlineStr">
        <is>
          <t>Gesamtbetrag der Deckungswerte, welche die Anforderungen von § 4 Abs. 1a S. 3 PfandBG erfüllen (Liquiditätsdeckung)</t>
        </is>
      </c>
      <c r="C37" s="234" t="inlineStr">
        <is>
          <t>(Mio. €)</t>
        </is>
      </c>
      <c r="D37" s="203" t="n">
        <v>92.19674999999999</v>
      </c>
      <c r="E37" s="204" t="n">
        <v>265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153.416876</v>
      </c>
      <c r="E9" s="212" t="n">
        <v>168.416876</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295.199238</v>
      </c>
      <c r="E12" s="212" t="n">
        <v>289.46407</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47.31432</v>
      </c>
      <c r="E30" s="201" t="n">
        <v>0.463</v>
      </c>
    </row>
    <row r="31">
      <c r="A31" s="207" t="n"/>
      <c r="B31" s="229" t="inlineStr">
        <is>
          <t>Tag, an dem sich die größte negative Summe ergibt</t>
        </is>
      </c>
      <c r="C31" s="160" t="inlineStr">
        <is>
          <t>Tag (1-180)</t>
        </is>
      </c>
      <c r="D31" s="335" t="n">
        <v>91</v>
      </c>
      <c r="E31" s="336" t="n">
        <v>14</v>
      </c>
    </row>
    <row r="32" ht="21.75" customHeight="1" thickBot="1">
      <c r="A32" s="207" t="n"/>
      <c r="B32" s="164" t="inlineStr">
        <is>
          <t>Gesamtbetrag der Deckungswerte, welche die Anforderungen von § 4 Abs. 1a S. 3 PfandBG erfüllen (Liquiditätsdeckung)</t>
        </is>
      </c>
      <c r="C32" s="234" t="inlineStr">
        <is>
          <t>(Mio. €)</t>
        </is>
      </c>
      <c r="D32" s="203" t="n">
        <v>71.951911</v>
      </c>
      <c r="E32" s="204" t="n">
        <v>46.211219169</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45" customHeight="1" thickBot="1">
      <c r="B10" s="218" t="inlineStr">
        <is>
          <t>ISIN</t>
        </is>
      </c>
      <c r="C10" s="195" t="inlineStr">
        <is>
          <t>(Mio. €)</t>
        </is>
      </c>
      <c r="D10" s="431" t="inlineStr">
        <is>
          <t>DE000A1TM490, DE000A254RH2, DE000A254RJ8, DE000A254RK6, DE000A30VUY6, DE000A3510V8, DE000A3510W6, DE000A382756</t>
        </is>
      </c>
      <c r="E10" s="513" t="inlineStr">
        <is>
          <t xml:space="preserve">DE000A1TM3M6, DE000A1TM490, DE000A14J5X5, DE000A14J538, DE000A254RH2, DE000A254RJ8, DE000A254RK6, DE000A30VUY6, </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KSK</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Köln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13</v>
      </c>
      <c r="E11" s="40" t="n">
        <v>282.094583</v>
      </c>
      <c r="F11" s="39" t="n">
        <v>290</v>
      </c>
      <c r="G11" s="40" t="n">
        <v>374.871137</v>
      </c>
      <c r="I11" s="39" t="n">
        <v>0</v>
      </c>
      <c r="J11" s="40" t="n">
        <v>0</v>
      </c>
    </row>
    <row r="12" ht="12.75" customHeight="1">
      <c r="A12" s="17" t="n">
        <v>0</v>
      </c>
      <c r="B12" s="423" t="inlineStr">
        <is>
          <t>&gt; 0,5 Jahre und &lt;= 1 Jahr</t>
        </is>
      </c>
      <c r="C12" s="424" t="n"/>
      <c r="D12" s="39" t="n">
        <v>312.5</v>
      </c>
      <c r="E12" s="40" t="n">
        <v>288.787708</v>
      </c>
      <c r="F12" s="39" t="n">
        <v>270</v>
      </c>
      <c r="G12" s="40" t="n">
        <v>280.927163</v>
      </c>
      <c r="I12" s="39" t="n">
        <v>0</v>
      </c>
      <c r="J12" s="40" t="n">
        <v>0</v>
      </c>
    </row>
    <row r="13" ht="12.75" customHeight="1">
      <c r="A13" s="17" t="n"/>
      <c r="B13" s="423" t="inlineStr">
        <is>
          <t>&gt; 1 Jahr und &lt;= 1,5 Jahre</t>
        </is>
      </c>
      <c r="C13" s="424" t="n"/>
      <c r="D13" s="39" t="n">
        <v>20</v>
      </c>
      <c r="E13" s="40" t="n">
        <v>235.805407</v>
      </c>
      <c r="F13" s="39" t="n">
        <v>3</v>
      </c>
      <c r="G13" s="40" t="n">
        <v>258.371872</v>
      </c>
      <c r="I13" s="39" t="n">
        <v>13</v>
      </c>
      <c r="J13" s="40" t="n">
        <v>290</v>
      </c>
    </row>
    <row r="14" ht="12.75" customHeight="1">
      <c r="A14" s="17" t="n">
        <v>0</v>
      </c>
      <c r="B14" s="423" t="inlineStr">
        <is>
          <t>&gt; 1,5 Jahre und &lt;= 2 Jahre</t>
        </is>
      </c>
      <c r="C14" s="423" t="n"/>
      <c r="D14" s="41" t="n">
        <v>10</v>
      </c>
      <c r="E14" s="206" t="n">
        <v>308.79749</v>
      </c>
      <c r="F14" s="41" t="n">
        <v>312.5</v>
      </c>
      <c r="G14" s="206" t="n">
        <v>279.677089</v>
      </c>
      <c r="I14" s="39" t="n">
        <v>312.5</v>
      </c>
      <c r="J14" s="40" t="n">
        <v>270</v>
      </c>
    </row>
    <row r="15" ht="12.75" customHeight="1">
      <c r="A15" s="17" t="n">
        <v>0</v>
      </c>
      <c r="B15" s="423" t="inlineStr">
        <is>
          <t>&gt; 2 Jahre und &lt;= 3 Jahre</t>
        </is>
      </c>
      <c r="C15" s="423" t="n"/>
      <c r="D15" s="41" t="n">
        <v>50</v>
      </c>
      <c r="E15" s="206" t="n">
        <v>527.660517</v>
      </c>
      <c r="F15" s="41" t="n">
        <v>30</v>
      </c>
      <c r="G15" s="206" t="n">
        <v>466.038262</v>
      </c>
      <c r="I15" s="39" t="n">
        <v>30</v>
      </c>
      <c r="J15" s="40" t="n">
        <v>315.5</v>
      </c>
    </row>
    <row r="16" ht="12.75" customHeight="1">
      <c r="A16" s="17" t="n">
        <v>0</v>
      </c>
      <c r="B16" s="423" t="inlineStr">
        <is>
          <t>&gt; 3 Jahre und &lt;= 4 Jahre</t>
        </is>
      </c>
      <c r="C16" s="423" t="n"/>
      <c r="D16" s="41" t="n">
        <v>82</v>
      </c>
      <c r="E16" s="206" t="n">
        <v>629.618786</v>
      </c>
      <c r="F16" s="41" t="n">
        <v>0</v>
      </c>
      <c r="G16" s="206" t="n">
        <v>681.09749</v>
      </c>
      <c r="I16" s="39" t="n">
        <v>50</v>
      </c>
      <c r="J16" s="40" t="n">
        <v>30</v>
      </c>
    </row>
    <row r="17" ht="12.75" customHeight="1">
      <c r="A17" s="17" t="n">
        <v>0</v>
      </c>
      <c r="B17" s="423" t="inlineStr">
        <is>
          <t>&gt; 4 Jahre und &lt;= 5 Jahre</t>
        </is>
      </c>
      <c r="C17" s="423" t="n"/>
      <c r="D17" s="41" t="n">
        <v>156.5</v>
      </c>
      <c r="E17" s="206" t="n">
        <v>737.888206</v>
      </c>
      <c r="F17" s="41" t="n">
        <v>82</v>
      </c>
      <c r="G17" s="206" t="n">
        <v>609.104192</v>
      </c>
      <c r="I17" s="39" t="n">
        <v>82</v>
      </c>
      <c r="J17" s="40" t="n">
        <v>0</v>
      </c>
    </row>
    <row r="18" ht="12.75" customHeight="1">
      <c r="A18" s="17" t="n">
        <v>0</v>
      </c>
      <c r="B18" s="423" t="inlineStr">
        <is>
          <t>&gt; 5 Jahre und &lt;= 10 Jahre</t>
        </is>
      </c>
      <c r="C18" s="424" t="n"/>
      <c r="D18" s="39" t="n">
        <v>123.5</v>
      </c>
      <c r="E18" s="40" t="n">
        <v>2775.381815</v>
      </c>
      <c r="F18" s="39" t="n">
        <v>150</v>
      </c>
      <c r="G18" s="40" t="n">
        <v>2760.889355</v>
      </c>
      <c r="I18" s="39" t="n">
        <v>280</v>
      </c>
      <c r="J18" s="40" t="n">
        <v>230.5</v>
      </c>
    </row>
    <row r="19" ht="12.75" customHeight="1">
      <c r="A19" s="17" t="n">
        <v>0</v>
      </c>
      <c r="B19" s="423" t="inlineStr">
        <is>
          <t>&gt; 10 Jahre</t>
        </is>
      </c>
      <c r="C19" s="424" t="n"/>
      <c r="D19" s="39" t="n">
        <v>0</v>
      </c>
      <c r="E19" s="40" t="n">
        <v>854.817551</v>
      </c>
      <c r="F19" s="39" t="n">
        <v>0</v>
      </c>
      <c r="G19" s="40" t="n">
        <v>850.82311</v>
      </c>
      <c r="I19" s="39" t="n">
        <v>0</v>
      </c>
      <c r="J19" s="40" t="n">
        <v>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50</v>
      </c>
      <c r="E24" s="40" t="n">
        <v>7.168502</v>
      </c>
      <c r="F24" s="39" t="n">
        <v>0</v>
      </c>
      <c r="G24" s="40" t="n">
        <v>7.042096</v>
      </c>
      <c r="I24" s="39" t="n">
        <v>0</v>
      </c>
      <c r="J24" s="40" t="n">
        <v>0</v>
      </c>
    </row>
    <row r="25" ht="12.75" customHeight="1">
      <c r="A25" s="17" t="n"/>
      <c r="B25" s="423" t="inlineStr">
        <is>
          <t>&gt; 0,5 Jahre und &lt;= 1 Jahr</t>
        </is>
      </c>
      <c r="C25" s="424" t="n"/>
      <c r="D25" s="39" t="n">
        <v>40</v>
      </c>
      <c r="E25" s="40" t="n">
        <v>31.414344</v>
      </c>
      <c r="F25" s="39" t="n">
        <v>15</v>
      </c>
      <c r="G25" s="40" t="n">
        <v>12.222782</v>
      </c>
      <c r="I25" s="39" t="n">
        <v>0</v>
      </c>
      <c r="J25" s="40" t="n">
        <v>0</v>
      </c>
    </row>
    <row r="26" ht="12.75" customHeight="1">
      <c r="A26" s="17" t="n">
        <v>1</v>
      </c>
      <c r="B26" s="423" t="inlineStr">
        <is>
          <t>&gt; 1 Jahr und &lt;= 1,5 Jahre</t>
        </is>
      </c>
      <c r="C26" s="424" t="n"/>
      <c r="D26" s="39" t="n">
        <v>10</v>
      </c>
      <c r="E26" s="40" t="n">
        <v>37.735704</v>
      </c>
      <c r="F26" s="39" t="n">
        <v>50</v>
      </c>
      <c r="G26" s="40" t="n">
        <v>7.168494</v>
      </c>
      <c r="I26" s="39" t="n">
        <v>50</v>
      </c>
      <c r="J26" s="40" t="n">
        <v>0</v>
      </c>
    </row>
    <row r="27" ht="12.75" customHeight="1">
      <c r="A27" s="17" t="n">
        <v>1</v>
      </c>
      <c r="B27" s="423" t="inlineStr">
        <is>
          <t>&gt; 1,5 Jahre und &lt;= 2 Jahre</t>
        </is>
      </c>
      <c r="C27" s="423" t="n"/>
      <c r="D27" s="41" t="n">
        <v>0</v>
      </c>
      <c r="E27" s="206" t="n">
        <v>13.293775</v>
      </c>
      <c r="F27" s="41" t="n">
        <v>40</v>
      </c>
      <c r="G27" s="206" t="n">
        <v>6.414378</v>
      </c>
      <c r="I27" s="39" t="n">
        <v>40</v>
      </c>
      <c r="J27" s="40" t="n">
        <v>15</v>
      </c>
    </row>
    <row r="28" ht="12.75" customHeight="1">
      <c r="A28" s="17" t="n">
        <v>1</v>
      </c>
      <c r="B28" s="423" t="inlineStr">
        <is>
          <t>&gt; 2 Jahre und &lt;= 3 Jahre</t>
        </is>
      </c>
      <c r="C28" s="423" t="n"/>
      <c r="D28" s="41" t="n">
        <v>0</v>
      </c>
      <c r="E28" s="206" t="n">
        <v>26.614398</v>
      </c>
      <c r="F28" s="41" t="n">
        <v>10</v>
      </c>
      <c r="G28" s="206" t="n">
        <v>51.029516</v>
      </c>
      <c r="I28" s="39" t="n">
        <v>10</v>
      </c>
      <c r="J28" s="40" t="n">
        <v>90</v>
      </c>
    </row>
    <row r="29" ht="12.75" customHeight="1">
      <c r="A29" s="17" t="n">
        <v>1</v>
      </c>
      <c r="B29" s="423" t="inlineStr">
        <is>
          <t>&gt; 3 Jahre und &lt;= 4 Jahre</t>
        </is>
      </c>
      <c r="C29" s="423" t="n"/>
      <c r="D29" s="41" t="n">
        <v>0</v>
      </c>
      <c r="E29" s="206" t="n">
        <v>31.912381</v>
      </c>
      <c r="F29" s="41" t="n">
        <v>0</v>
      </c>
      <c r="G29" s="206" t="n">
        <v>26.614439</v>
      </c>
      <c r="I29" s="39" t="n">
        <v>0</v>
      </c>
      <c r="J29" s="40" t="n">
        <v>10</v>
      </c>
    </row>
    <row r="30" ht="12.75" customHeight="1">
      <c r="A30" s="17" t="n">
        <v>1</v>
      </c>
      <c r="B30" s="423" t="inlineStr">
        <is>
          <t>&gt; 4 Jahre und &lt;= 5 Jahre</t>
        </is>
      </c>
      <c r="C30" s="423" t="n"/>
      <c r="D30" s="41" t="n">
        <v>0</v>
      </c>
      <c r="E30" s="206" t="n">
        <v>90.010864</v>
      </c>
      <c r="F30" s="41" t="n">
        <v>0</v>
      </c>
      <c r="G30" s="206" t="n">
        <v>31.912421</v>
      </c>
      <c r="I30" s="39" t="n">
        <v>0</v>
      </c>
      <c r="J30" s="40" t="n">
        <v>0</v>
      </c>
    </row>
    <row r="31" ht="12.75" customHeight="1">
      <c r="A31" s="17" t="n">
        <v>1</v>
      </c>
      <c r="B31" s="423" t="inlineStr">
        <is>
          <t>&gt; 5 Jahre und &lt;= 10 Jahre</t>
        </is>
      </c>
      <c r="C31" s="424" t="n"/>
      <c r="D31" s="39" t="n">
        <v>53.41687599999999</v>
      </c>
      <c r="E31" s="40" t="n">
        <v>50.850989</v>
      </c>
      <c r="F31" s="39" t="n">
        <v>53.41687599999999</v>
      </c>
      <c r="G31" s="40" t="n">
        <v>116.324196</v>
      </c>
      <c r="I31" s="39" t="n">
        <v>53.41687599999999</v>
      </c>
      <c r="J31" s="40" t="n">
        <v>20</v>
      </c>
    </row>
    <row r="32" ht="12.75" customHeight="1">
      <c r="B32" s="423" t="inlineStr">
        <is>
          <t>&gt; 10 Jahre</t>
        </is>
      </c>
      <c r="C32" s="424" t="n"/>
      <c r="D32" s="39" t="n">
        <v>0</v>
      </c>
      <c r="E32" s="40" t="n">
        <v>6.198281</v>
      </c>
      <c r="F32" s="39" t="n">
        <v>0</v>
      </c>
      <c r="G32" s="40" t="n">
        <v>30.735749</v>
      </c>
      <c r="I32" s="39" t="n">
        <v>0</v>
      </c>
      <c r="J32" s="40" t="n">
        <v>33.41687</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4214.140011</v>
      </c>
      <c r="E9" s="47" t="n">
        <v>4082.140092</v>
      </c>
    </row>
    <row r="10" ht="12.75" customHeight="1">
      <c r="A10" s="17" t="n">
        <v>0</v>
      </c>
      <c r="B10" s="48" t="inlineStr">
        <is>
          <t>Mehr als 300 Tsd. € bis einschließlich 1 Mio. €</t>
        </is>
      </c>
      <c r="C10" s="48" t="n"/>
      <c r="D10" s="39" t="n">
        <v>1496.156968</v>
      </c>
      <c r="E10" s="47" t="n">
        <v>1392.661407</v>
      </c>
    </row>
    <row r="11" ht="12.75" customHeight="1">
      <c r="A11" s="17" t="n"/>
      <c r="B11" s="48" t="inlineStr">
        <is>
          <t>Mehr als 1 Mio. € bis einschließlich 10 Mio. €</t>
        </is>
      </c>
      <c r="C11" s="48" t="n"/>
      <c r="D11" s="39" t="n">
        <v>784.980674</v>
      </c>
      <c r="E11" s="47" t="n">
        <v>773.593762</v>
      </c>
    </row>
    <row r="12" ht="12.75" customHeight="1">
      <c r="A12" s="17" t="n">
        <v>0</v>
      </c>
      <c r="B12" s="48" t="inlineStr">
        <is>
          <t>Mehr als 10 Mio. €</t>
        </is>
      </c>
      <c r="C12" s="48" t="n"/>
      <c r="D12" s="39" t="n">
        <v>45.57441</v>
      </c>
      <c r="E12" s="47" t="n">
        <v>21.33841</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91.349783</v>
      </c>
      <c r="E21" s="40" t="n">
        <v>107.331108</v>
      </c>
    </row>
    <row r="22" ht="12.75" customHeight="1">
      <c r="A22" s="17" t="n">
        <v>1</v>
      </c>
      <c r="B22" s="48" t="inlineStr">
        <is>
          <t>Mehr als 10 Mio. € bis einschließlich 100 Mio. €</t>
        </is>
      </c>
      <c r="C22" s="48" t="n"/>
      <c r="D22" s="41" t="n">
        <v>203.849456</v>
      </c>
      <c r="E22" s="50" t="n">
        <v>182.132962</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1114.950373</v>
      </c>
      <c r="H16" s="76" t="n">
        <v>3022.313858</v>
      </c>
      <c r="I16" s="76" t="n">
        <v>1656.891753</v>
      </c>
      <c r="J16" s="76" t="n">
        <v>0</v>
      </c>
      <c r="K16" s="76" t="n">
        <v>0</v>
      </c>
      <c r="L16" s="76">
        <f>SUM(M16:R16)</f>
        <v/>
      </c>
      <c r="M16" s="76" t="n">
        <v>424.833973</v>
      </c>
      <c r="N16" s="76" t="n">
        <v>174.934457</v>
      </c>
      <c r="O16" s="76" t="n">
        <v>79.075462</v>
      </c>
      <c r="P16" s="76" t="n">
        <v>67.852187</v>
      </c>
      <c r="Q16" s="76" t="n">
        <v>0</v>
      </c>
      <c r="R16" s="76" t="n">
        <v>0</v>
      </c>
      <c r="S16" s="77" t="n">
        <v>0</v>
      </c>
      <c r="T16" s="255" t="n">
        <v>0</v>
      </c>
    </row>
    <row r="17" ht="12.75" customHeight="1">
      <c r="C17" s="72" t="n"/>
      <c r="D17" s="243">
        <f>"Jahr "&amp;(AktJahr-1)</f>
        <v/>
      </c>
      <c r="E17" s="256">
        <f>F17+L17</f>
        <v/>
      </c>
      <c r="F17" s="78">
        <f>SUM(G17:K17)</f>
        <v/>
      </c>
      <c r="G17" s="78" t="n">
        <v>1050.900694</v>
      </c>
      <c r="H17" s="78" t="n">
        <v>2854.586764</v>
      </c>
      <c r="I17" s="78" t="n">
        <v>1581.803614</v>
      </c>
      <c r="J17" s="78" t="n">
        <v>0</v>
      </c>
      <c r="K17" s="78" t="n">
        <v>0</v>
      </c>
      <c r="L17" s="78">
        <f>SUM(M17:R17)</f>
        <v/>
      </c>
      <c r="M17" s="78" t="n">
        <v>413.358063</v>
      </c>
      <c r="N17" s="78" t="n">
        <v>175.030383</v>
      </c>
      <c r="O17" s="78" t="n">
        <v>68.96521799999999</v>
      </c>
      <c r="P17" s="78" t="n">
        <v>125.088936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1114.950373</v>
      </c>
      <c r="H18" s="76" t="n">
        <v>3022.313858</v>
      </c>
      <c r="I18" s="76" t="n">
        <v>1656.891753</v>
      </c>
      <c r="J18" s="76" t="n">
        <v>0</v>
      </c>
      <c r="K18" s="76" t="n">
        <v>0</v>
      </c>
      <c r="L18" s="76">
        <f>SUM(M18:R18)</f>
        <v/>
      </c>
      <c r="M18" s="76" t="n">
        <v>424.833973</v>
      </c>
      <c r="N18" s="76" t="n">
        <v>174.934457</v>
      </c>
      <c r="O18" s="76" t="n">
        <v>79.075462</v>
      </c>
      <c r="P18" s="76" t="n">
        <v>67.852187</v>
      </c>
      <c r="Q18" s="76" t="n">
        <v>0</v>
      </c>
      <c r="R18" s="76" t="n">
        <v>0</v>
      </c>
      <c r="S18" s="77" t="n">
        <v>0</v>
      </c>
      <c r="T18" s="255" t="n">
        <v>0</v>
      </c>
    </row>
    <row r="19" ht="12.75" customHeight="1">
      <c r="C19" s="72" t="n"/>
      <c r="D19" s="243">
        <f>$D$17</f>
        <v/>
      </c>
      <c r="E19" s="256">
        <f>F19+L19</f>
        <v/>
      </c>
      <c r="F19" s="78">
        <f>SUM(G19:K19)</f>
        <v/>
      </c>
      <c r="G19" s="78" t="n">
        <v>1050.900694</v>
      </c>
      <c r="H19" s="78" t="n">
        <v>2854.586764</v>
      </c>
      <c r="I19" s="78" t="n">
        <v>1581.803614</v>
      </c>
      <c r="J19" s="78" t="n">
        <v>0</v>
      </c>
      <c r="K19" s="78" t="n">
        <v>0</v>
      </c>
      <c r="L19" s="78">
        <f>SUM(M19:R19)</f>
        <v/>
      </c>
      <c r="M19" s="78" t="n">
        <v>413.358063</v>
      </c>
      <c r="N19" s="78" t="n">
        <v>175.030383</v>
      </c>
      <c r="O19" s="78" t="n">
        <v>68.96521799999999</v>
      </c>
      <c r="P19" s="78" t="n">
        <v>125.088936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76</v>
      </c>
      <c r="H12" s="76" t="n">
        <v>0</v>
      </c>
      <c r="I12" s="76" t="n">
        <v>141.795098</v>
      </c>
      <c r="J12" s="77" t="n">
        <v>68.801841</v>
      </c>
      <c r="K12" s="113" t="n">
        <v>0</v>
      </c>
      <c r="L12" s="76" t="n">
        <v>0</v>
      </c>
      <c r="M12" s="76" t="n">
        <v>8.602299</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51</v>
      </c>
      <c r="H13" s="118" t="n">
        <v>0</v>
      </c>
      <c r="I13" s="118" t="n">
        <v>159.746609</v>
      </c>
      <c r="J13" s="119" t="n">
        <v>68.761841</v>
      </c>
      <c r="K13" s="117" t="n">
        <v>0</v>
      </c>
      <c r="L13" s="118" t="n">
        <v>0</v>
      </c>
      <c r="M13" s="118" t="n">
        <v>9.955620000000001</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45</v>
      </c>
      <c r="H14" s="76" t="n">
        <v>0</v>
      </c>
      <c r="I14" s="76" t="n">
        <v>141.795098</v>
      </c>
      <c r="J14" s="77" t="n">
        <v>68.801841</v>
      </c>
      <c r="K14" s="113" t="n">
        <v>0</v>
      </c>
      <c r="L14" s="76" t="n">
        <v>0</v>
      </c>
      <c r="M14" s="76" t="n">
        <v>8.602299</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20</v>
      </c>
      <c r="H15" s="118" t="n">
        <v>0</v>
      </c>
      <c r="I15" s="118" t="n">
        <v>159.746609</v>
      </c>
      <c r="J15" s="119" t="n">
        <v>68.761841</v>
      </c>
      <c r="K15" s="117" t="n">
        <v>0</v>
      </c>
      <c r="L15" s="118" t="n">
        <v>0</v>
      </c>
      <c r="M15" s="118" t="n">
        <v>9.955620000000001</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31</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31</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100</v>
      </c>
      <c r="F13" s="76" t="n">
        <v>0</v>
      </c>
      <c r="G13" s="76" t="n">
        <v>0</v>
      </c>
      <c r="H13" s="115" t="n">
        <v>0</v>
      </c>
      <c r="I13" s="76" t="n">
        <v>0</v>
      </c>
      <c r="J13" s="255" t="n">
        <v>100</v>
      </c>
    </row>
    <row r="14" ht="12.75" customHeight="1">
      <c r="B14" s="145" t="n"/>
      <c r="C14" s="48" t="n"/>
      <c r="D14" s="48">
        <f>"Jahr "&amp;(AktJahr-1)</f>
        <v/>
      </c>
      <c r="E14" s="313" t="n">
        <v>292.066</v>
      </c>
      <c r="F14" s="118" t="n">
        <v>0</v>
      </c>
      <c r="G14" s="118" t="n">
        <v>0</v>
      </c>
      <c r="H14" s="121" t="n">
        <v>0</v>
      </c>
      <c r="I14" s="118" t="n">
        <v>0</v>
      </c>
      <c r="J14" s="275" t="n">
        <v>0</v>
      </c>
    </row>
    <row r="15" ht="12.75" customHeight="1">
      <c r="B15" s="145" t="inlineStr">
        <is>
          <t>DE</t>
        </is>
      </c>
      <c r="C15" s="74" t="inlineStr">
        <is>
          <t>Deutschland</t>
        </is>
      </c>
      <c r="D15" s="75">
        <f>$D$13</f>
        <v/>
      </c>
      <c r="E15" s="254" t="n">
        <v>80</v>
      </c>
      <c r="F15" s="76" t="n">
        <v>0</v>
      </c>
      <c r="G15" s="76" t="n">
        <v>0</v>
      </c>
      <c r="H15" s="115" t="n">
        <v>0</v>
      </c>
      <c r="I15" s="76" t="n">
        <v>0</v>
      </c>
      <c r="J15" s="255" t="n">
        <v>80</v>
      </c>
    </row>
    <row r="16" ht="12.75" customHeight="1">
      <c r="B16" s="145" t="n"/>
      <c r="C16" s="48" t="n"/>
      <c r="D16" s="48">
        <f>$D$14</f>
        <v/>
      </c>
      <c r="E16" s="313" t="n">
        <v>86.5</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65.566</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20</v>
      </c>
      <c r="F47" s="76" t="n">
        <v>0</v>
      </c>
      <c r="G47" s="76" t="n">
        <v>0</v>
      </c>
      <c r="H47" s="115" t="n">
        <v>0</v>
      </c>
      <c r="I47" s="76" t="n">
        <v>0</v>
      </c>
      <c r="J47" s="255" t="n">
        <v>20</v>
      </c>
    </row>
    <row r="48" ht="12.75" customHeight="1">
      <c r="B48" s="145" t="n"/>
      <c r="C48" s="48" t="n"/>
      <c r="D48" s="48">
        <f>$D$14</f>
        <v/>
      </c>
      <c r="E48" s="313" t="n">
        <v>85</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55</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