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5430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Hannover</t>
        </is>
      </c>
      <c r="H2" s="4" t="n"/>
      <c r="I2" s="4" t="n"/>
    </row>
    <row r="3" ht="15" customHeight="1">
      <c r="G3" s="5" t="inlineStr">
        <is>
          <t>Raschplatz 4</t>
        </is>
      </c>
      <c r="H3" s="6" t="n"/>
      <c r="I3" s="6" t="n"/>
    </row>
    <row r="4" ht="15" customHeight="1">
      <c r="G4" s="5" t="inlineStr">
        <is>
          <t>30161 Hannover</t>
        </is>
      </c>
      <c r="H4" s="6" t="n"/>
      <c r="I4" s="6" t="n"/>
      <c r="J4" s="7" t="n"/>
    </row>
    <row r="5" ht="15" customHeight="1">
      <c r="G5" s="5" t="inlineStr">
        <is>
          <t>Telefon: +49 511 3000-0</t>
        </is>
      </c>
      <c r="H5" s="6" t="n"/>
      <c r="I5" s="6" t="n"/>
      <c r="J5" s="7" t="n"/>
    </row>
    <row r="6" ht="15" customHeight="1">
      <c r="G6" s="5" t="inlineStr">
        <is>
          <t>E-Mail: info@sparkasse-hannover.de</t>
        </is>
      </c>
      <c r="H6" s="6" t="n"/>
      <c r="I6" s="6" t="n"/>
      <c r="J6" s="7" t="n"/>
    </row>
    <row r="7" ht="15" customHeight="1">
      <c r="G7" s="5" t="inlineStr">
        <is>
          <t>Internet: http://www.sparkasse-hannover.de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1877.6</v>
      </c>
      <c r="E21" s="342" t="n">
        <v>1397.6</v>
      </c>
      <c r="F21" s="341" t="n">
        <v>1817.957494</v>
      </c>
      <c r="G21" s="342" t="n">
        <v>1248.490092</v>
      </c>
      <c r="H21" s="341" t="n">
        <v>1725.925599</v>
      </c>
      <c r="I21" s="342" t="n">
        <v>1132.714819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2972.191501</v>
      </c>
      <c r="E23" s="345" t="n">
        <v>2617.498499</v>
      </c>
      <c r="F23" s="344" t="n">
        <v>2847.84933</v>
      </c>
      <c r="G23" s="345" t="n">
        <v>2373.913664</v>
      </c>
      <c r="H23" s="344" t="n">
        <v>2638.567433</v>
      </c>
      <c r="I23" s="345" t="n">
        <v>2114.546058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77.88297900000001</v>
      </c>
      <c r="E27" s="352" t="n">
        <v>56.997452</v>
      </c>
      <c r="F27" s="351" t="n">
        <v>36.35915</v>
      </c>
      <c r="G27" s="352" t="n">
        <v>50.37748999999999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1016.708522</v>
      </c>
      <c r="E29" s="357" t="n">
        <v>1162.901048</v>
      </c>
      <c r="F29" s="356" t="n">
        <v>993.532686</v>
      </c>
      <c r="G29" s="357" t="n">
        <v>1075.046082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816.1</v>
      </c>
      <c r="E37" s="342" t="n">
        <v>586.1</v>
      </c>
      <c r="F37" s="341" t="n">
        <v>813.2448810000001</v>
      </c>
      <c r="G37" s="342" t="n">
        <v>551.819357</v>
      </c>
      <c r="H37" s="341" t="n">
        <v>776.3245919999999</v>
      </c>
      <c r="I37" s="342" t="n">
        <v>511.79563</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1450.49346</v>
      </c>
      <c r="E39" s="345" t="n">
        <v>1306.023445</v>
      </c>
      <c r="F39" s="344" t="n">
        <v>1442.47343</v>
      </c>
      <c r="G39" s="345" t="n">
        <v>1199.797276</v>
      </c>
      <c r="H39" s="344" t="n">
        <v>1307.143068</v>
      </c>
      <c r="I39" s="345" t="n">
        <v>1053.972631</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34.34149900000001</v>
      </c>
      <c r="E43" s="352" t="n">
        <v>24.376912</v>
      </c>
      <c r="F43" s="351" t="n">
        <v>16.264898</v>
      </c>
      <c r="G43" s="352" t="n">
        <v>21.860447</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600.051962</v>
      </c>
      <c r="E45" s="357" t="n">
        <v>695.546532</v>
      </c>
      <c r="F45" s="356" t="n">
        <v>612.963652</v>
      </c>
      <c r="G45" s="357" t="n">
        <v>626.117471</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1877.6</v>
      </c>
      <c r="E9" s="212" t="n">
        <v>1397.6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2972.191501</v>
      </c>
      <c r="E12" s="198" t="n">
        <v>2617.498499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90.63</v>
      </c>
      <c r="E18" s="201" t="n">
        <v>89.05</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5.29</v>
      </c>
      <c r="E30" s="201" t="n">
        <v>4.73</v>
      </c>
    </row>
    <row r="31" ht="21" customHeight="1">
      <c r="B31" s="163" t="inlineStr">
        <is>
          <t xml:space="preserve">durchschnittlicher gewichteter Beleihungsauslauf
§ 28 Abs. 2 Nr. 3  </t>
        </is>
      </c>
      <c r="C31" s="162" t="inlineStr">
        <is>
          <t>%</t>
        </is>
      </c>
      <c r="D31" s="161" t="n">
        <v>55.75</v>
      </c>
      <c r="E31" s="201" t="n">
        <v>56.1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90.015714</v>
      </c>
      <c r="E37" s="204" t="n">
        <v>91.661303</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816.1</v>
      </c>
      <c r="E9" s="212" t="n">
        <v>586.1</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1450.49346</v>
      </c>
      <c r="E12" s="212" t="n">
        <v>1306.023445</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95</v>
      </c>
      <c r="E16" s="201" t="n">
        <v>94.11</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37.077486</v>
      </c>
    </row>
    <row r="31">
      <c r="A31" s="207" t="n"/>
      <c r="B31" s="229" t="inlineStr">
        <is>
          <t>Tag, an dem sich die größte negative Summe ergibt</t>
        </is>
      </c>
      <c r="C31" s="160" t="inlineStr">
        <is>
          <t>Tag (1-180)</t>
        </is>
      </c>
      <c r="D31" s="335" t="n">
        <v>0</v>
      </c>
      <c r="E31" s="336" t="n">
        <v>36</v>
      </c>
    </row>
    <row r="32" ht="21.75" customHeight="1" thickBot="1">
      <c r="A32" s="207" t="n"/>
      <c r="B32" s="164" t="inlineStr">
        <is>
          <t>Gesamtbetrag der Deckungswerte, welche die Anforderungen von § 4 Abs. 1a S. 3 PfandBG erfüllen (Liquiditätsdeckung)</t>
        </is>
      </c>
      <c r="C32" s="234" t="inlineStr">
        <is>
          <t>(Mio. €)</t>
        </is>
      </c>
      <c r="D32" s="203" t="n">
        <v>43.272403</v>
      </c>
      <c r="E32" s="204" t="n">
        <v>103.353961</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34.5" customHeight="1" thickBot="1">
      <c r="B10" s="218" t="inlineStr">
        <is>
          <t>ISIN</t>
        </is>
      </c>
      <c r="C10" s="195" t="inlineStr">
        <is>
          <t>(Mio. €)</t>
        </is>
      </c>
      <c r="D10" s="431" t="inlineStr">
        <is>
          <t>DE000A2GSN58, DE000A2YNX91, DE000A3E5TY6, DE000A3E5X86, DE000A3H3G41, DE000A30V3G9, DE000A30V8U9, DE000A351TJ8</t>
        </is>
      </c>
      <c r="E10" s="513" t="inlineStr">
        <is>
          <t>DE000A2GSN58, DE000A2YNX91, DE000A3E5TY6, DE000A3E5X86, DE000A3H3G41, DE000A30V3G9</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inlineStr">
        <is>
          <t>DE000A352BZ0, DE000A13R822</t>
        </is>
      </c>
      <c r="E15" s="513" t="inlineStr">
        <is>
          <t>DE000A13R822</t>
        </is>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HANO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Hannover</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147.792066</v>
      </c>
      <c r="F11" s="39" t="n">
        <v>30</v>
      </c>
      <c r="G11" s="40" t="n">
        <v>290.48426</v>
      </c>
      <c r="I11" s="39" t="n">
        <v>0</v>
      </c>
      <c r="J11" s="40" t="n">
        <v>0</v>
      </c>
    </row>
    <row r="12" ht="12.75" customHeight="1">
      <c r="A12" s="17" t="n">
        <v>0</v>
      </c>
      <c r="B12" s="423" t="inlineStr">
        <is>
          <t>&gt; 0,5 Jahre und &lt;= 1 Jahr</t>
        </is>
      </c>
      <c r="C12" s="424" t="n"/>
      <c r="D12" s="39" t="n">
        <v>0</v>
      </c>
      <c r="E12" s="40" t="n">
        <v>82.654749</v>
      </c>
      <c r="F12" s="39" t="n">
        <v>0</v>
      </c>
      <c r="G12" s="40" t="n">
        <v>61.486751</v>
      </c>
      <c r="I12" s="39" t="n">
        <v>0</v>
      </c>
      <c r="J12" s="40" t="n">
        <v>0</v>
      </c>
    </row>
    <row r="13" ht="12.75" customHeight="1">
      <c r="A13" s="17" t="n"/>
      <c r="B13" s="423" t="inlineStr">
        <is>
          <t>&gt; 1 Jahr und &lt;= 1,5 Jahre</t>
        </is>
      </c>
      <c r="C13" s="424" t="n"/>
      <c r="D13" s="39" t="n">
        <v>50</v>
      </c>
      <c r="E13" s="40" t="n">
        <v>89.561961</v>
      </c>
      <c r="F13" s="39" t="n">
        <v>0</v>
      </c>
      <c r="G13" s="40" t="n">
        <v>65.490678</v>
      </c>
      <c r="I13" s="39" t="n">
        <v>0</v>
      </c>
      <c r="J13" s="40" t="n">
        <v>30</v>
      </c>
    </row>
    <row r="14" ht="12.75" customHeight="1">
      <c r="A14" s="17" t="n">
        <v>0</v>
      </c>
      <c r="B14" s="423" t="inlineStr">
        <is>
          <t>&gt; 1,5 Jahre und &lt;= 2 Jahre</t>
        </is>
      </c>
      <c r="C14" s="423" t="n"/>
      <c r="D14" s="41" t="n">
        <v>38</v>
      </c>
      <c r="E14" s="206" t="n">
        <v>83.26643</v>
      </c>
      <c r="F14" s="41" t="n">
        <v>0</v>
      </c>
      <c r="G14" s="206" t="n">
        <v>70.41883100000001</v>
      </c>
      <c r="I14" s="39" t="n">
        <v>0</v>
      </c>
      <c r="J14" s="40" t="n">
        <v>0</v>
      </c>
    </row>
    <row r="15" ht="12.75" customHeight="1">
      <c r="A15" s="17" t="n">
        <v>0</v>
      </c>
      <c r="B15" s="423" t="inlineStr">
        <is>
          <t>&gt; 2 Jahre und &lt;= 3 Jahre</t>
        </is>
      </c>
      <c r="C15" s="423" t="n"/>
      <c r="D15" s="41" t="n">
        <v>545</v>
      </c>
      <c r="E15" s="206" t="n">
        <v>168.214787</v>
      </c>
      <c r="F15" s="41" t="n">
        <v>88</v>
      </c>
      <c r="G15" s="206" t="n">
        <v>143.800717</v>
      </c>
      <c r="I15" s="39" t="n">
        <v>88</v>
      </c>
      <c r="J15" s="40" t="n">
        <v>0</v>
      </c>
    </row>
    <row r="16" ht="12.75" customHeight="1">
      <c r="A16" s="17" t="n">
        <v>0</v>
      </c>
      <c r="B16" s="423" t="inlineStr">
        <is>
          <t>&gt; 3 Jahre und &lt;= 4 Jahre</t>
        </is>
      </c>
      <c r="C16" s="423" t="n"/>
      <c r="D16" s="41" t="n">
        <v>270</v>
      </c>
      <c r="E16" s="206" t="n">
        <v>175.607109</v>
      </c>
      <c r="F16" s="41" t="n">
        <v>545</v>
      </c>
      <c r="G16" s="206" t="n">
        <v>149.399574</v>
      </c>
      <c r="I16" s="39" t="n">
        <v>545</v>
      </c>
      <c r="J16" s="40" t="n">
        <v>88</v>
      </c>
    </row>
    <row r="17" ht="12.75" customHeight="1">
      <c r="A17" s="17" t="n">
        <v>0</v>
      </c>
      <c r="B17" s="423" t="inlineStr">
        <is>
          <t>&gt; 4 Jahre und &lt;= 5 Jahre</t>
        </is>
      </c>
      <c r="C17" s="423" t="n"/>
      <c r="D17" s="41" t="n">
        <v>275</v>
      </c>
      <c r="E17" s="206" t="n">
        <v>184.330377</v>
      </c>
      <c r="F17" s="41" t="n">
        <v>270</v>
      </c>
      <c r="G17" s="206" t="n">
        <v>146.388728</v>
      </c>
      <c r="I17" s="39" t="n">
        <v>270</v>
      </c>
      <c r="J17" s="40" t="n">
        <v>545</v>
      </c>
    </row>
    <row r="18" ht="12.75" customHeight="1">
      <c r="A18" s="17" t="n">
        <v>0</v>
      </c>
      <c r="B18" s="423" t="inlineStr">
        <is>
          <t>&gt; 5 Jahre und &lt;= 10 Jahre</t>
        </is>
      </c>
      <c r="C18" s="424" t="n"/>
      <c r="D18" s="39" t="n">
        <v>658.6</v>
      </c>
      <c r="E18" s="40" t="n">
        <v>1033.924711</v>
      </c>
      <c r="F18" s="39" t="n">
        <v>418.6</v>
      </c>
      <c r="G18" s="40" t="n">
        <v>875.008187</v>
      </c>
      <c r="I18" s="39" t="n">
        <v>928.6</v>
      </c>
      <c r="J18" s="40" t="n">
        <v>688.6</v>
      </c>
    </row>
    <row r="19" ht="12.75" customHeight="1">
      <c r="A19" s="17" t="n">
        <v>0</v>
      </c>
      <c r="B19" s="423" t="inlineStr">
        <is>
          <t>&gt; 10 Jahre</t>
        </is>
      </c>
      <c r="C19" s="424" t="n"/>
      <c r="D19" s="39" t="n">
        <v>41</v>
      </c>
      <c r="E19" s="40" t="n">
        <v>1006.839312</v>
      </c>
      <c r="F19" s="39" t="n">
        <v>46</v>
      </c>
      <c r="G19" s="40" t="n">
        <v>815.020772</v>
      </c>
      <c r="I19" s="39" t="n">
        <v>46</v>
      </c>
      <c r="J19" s="40" t="n">
        <v>46</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10</v>
      </c>
      <c r="E24" s="40" t="n">
        <v>131.210147</v>
      </c>
      <c r="F24" s="39" t="n">
        <v>50</v>
      </c>
      <c r="G24" s="40" t="n">
        <v>134.259601</v>
      </c>
      <c r="I24" s="39" t="n">
        <v>0</v>
      </c>
      <c r="J24" s="40" t="n">
        <v>0</v>
      </c>
    </row>
    <row r="25" ht="12.75" customHeight="1">
      <c r="A25" s="17" t="n"/>
      <c r="B25" s="423" t="inlineStr">
        <is>
          <t>&gt; 0,5 Jahre und &lt;= 1 Jahr</t>
        </is>
      </c>
      <c r="C25" s="424" t="n"/>
      <c r="D25" s="39" t="n">
        <v>265</v>
      </c>
      <c r="E25" s="40" t="n">
        <v>40.499441</v>
      </c>
      <c r="F25" s="39" t="n">
        <v>0</v>
      </c>
      <c r="G25" s="40" t="n">
        <v>41.303293</v>
      </c>
      <c r="I25" s="39" t="n">
        <v>0</v>
      </c>
      <c r="J25" s="40" t="n">
        <v>0</v>
      </c>
    </row>
    <row r="26" ht="12.75" customHeight="1">
      <c r="A26" s="17" t="n">
        <v>1</v>
      </c>
      <c r="B26" s="423" t="inlineStr">
        <is>
          <t>&gt; 1 Jahr und &lt;= 1,5 Jahre</t>
        </is>
      </c>
      <c r="C26" s="424" t="n"/>
      <c r="D26" s="39" t="n">
        <v>20</v>
      </c>
      <c r="E26" s="40" t="n">
        <v>38.016422</v>
      </c>
      <c r="F26" s="39" t="n">
        <v>0</v>
      </c>
      <c r="G26" s="40" t="n">
        <v>36.91210700000001</v>
      </c>
      <c r="I26" s="39" t="n">
        <v>10</v>
      </c>
      <c r="J26" s="40" t="n">
        <v>50</v>
      </c>
    </row>
    <row r="27" ht="12.75" customHeight="1">
      <c r="A27" s="17" t="n">
        <v>1</v>
      </c>
      <c r="B27" s="423" t="inlineStr">
        <is>
          <t>&gt; 1,5 Jahre und &lt;= 2 Jahre</t>
        </is>
      </c>
      <c r="C27" s="423" t="n"/>
      <c r="D27" s="41" t="n">
        <v>0</v>
      </c>
      <c r="E27" s="206" t="n">
        <v>31.647286</v>
      </c>
      <c r="F27" s="41" t="n">
        <v>265</v>
      </c>
      <c r="G27" s="206" t="n">
        <v>36.306713</v>
      </c>
      <c r="I27" s="39" t="n">
        <v>265</v>
      </c>
      <c r="J27" s="40" t="n">
        <v>0</v>
      </c>
    </row>
    <row r="28" ht="12.75" customHeight="1">
      <c r="A28" s="17" t="n">
        <v>1</v>
      </c>
      <c r="B28" s="423" t="inlineStr">
        <is>
          <t>&gt; 2 Jahre und &lt;= 3 Jahre</t>
        </is>
      </c>
      <c r="C28" s="423" t="n"/>
      <c r="D28" s="41" t="n">
        <v>3</v>
      </c>
      <c r="E28" s="206" t="n">
        <v>88.36864200000001</v>
      </c>
      <c r="F28" s="41" t="n">
        <v>20</v>
      </c>
      <c r="G28" s="206" t="n">
        <v>61.505305</v>
      </c>
      <c r="I28" s="39" t="n">
        <v>20</v>
      </c>
      <c r="J28" s="40" t="n">
        <v>265</v>
      </c>
    </row>
    <row r="29" ht="12.75" customHeight="1">
      <c r="A29" s="17" t="n">
        <v>1</v>
      </c>
      <c r="B29" s="423" t="inlineStr">
        <is>
          <t>&gt; 3 Jahre und &lt;= 4 Jahre</t>
        </is>
      </c>
      <c r="C29" s="423" t="n"/>
      <c r="D29" s="41" t="n">
        <v>30</v>
      </c>
      <c r="E29" s="206" t="n">
        <v>50.194813</v>
      </c>
      <c r="F29" s="41" t="n">
        <v>3</v>
      </c>
      <c r="G29" s="206" t="n">
        <v>79.831399</v>
      </c>
      <c r="I29" s="39" t="n">
        <v>3</v>
      </c>
      <c r="J29" s="40" t="n">
        <v>20</v>
      </c>
    </row>
    <row r="30" ht="12.75" customHeight="1">
      <c r="A30" s="17" t="n">
        <v>1</v>
      </c>
      <c r="B30" s="423" t="inlineStr">
        <is>
          <t>&gt; 4 Jahre und &lt;= 5 Jahre</t>
        </is>
      </c>
      <c r="C30" s="423" t="n"/>
      <c r="D30" s="41" t="n">
        <v>250</v>
      </c>
      <c r="E30" s="206" t="n">
        <v>88.547482</v>
      </c>
      <c r="F30" s="41" t="n">
        <v>30</v>
      </c>
      <c r="G30" s="206" t="n">
        <v>61.63074</v>
      </c>
      <c r="I30" s="39" t="n">
        <v>30</v>
      </c>
      <c r="J30" s="40" t="n">
        <v>3</v>
      </c>
    </row>
    <row r="31" ht="12.75" customHeight="1">
      <c r="A31" s="17" t="n">
        <v>1</v>
      </c>
      <c r="B31" s="423" t="inlineStr">
        <is>
          <t>&gt; 5 Jahre und &lt;= 10 Jahre</t>
        </is>
      </c>
      <c r="C31" s="424" t="n"/>
      <c r="D31" s="39" t="n">
        <v>238.1</v>
      </c>
      <c r="E31" s="40" t="n">
        <v>355.339149</v>
      </c>
      <c r="F31" s="39" t="n">
        <v>180</v>
      </c>
      <c r="G31" s="40" t="n">
        <v>346.546868</v>
      </c>
      <c r="I31" s="39" t="n">
        <v>450</v>
      </c>
      <c r="J31" s="40" t="n">
        <v>135</v>
      </c>
    </row>
    <row r="32" ht="12.75" customHeight="1">
      <c r="B32" s="423" t="inlineStr">
        <is>
          <t>&gt; 10 Jahre</t>
        </is>
      </c>
      <c r="C32" s="424" t="n"/>
      <c r="D32" s="39" t="n">
        <v>0</v>
      </c>
      <c r="E32" s="40" t="n">
        <v>626.670079</v>
      </c>
      <c r="F32" s="39" t="n">
        <v>38.1</v>
      </c>
      <c r="G32" s="40" t="n">
        <v>507.727418</v>
      </c>
      <c r="I32" s="39" t="n">
        <v>38.1</v>
      </c>
      <c r="J32" s="40" t="n">
        <v>113.1</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1856.651255</v>
      </c>
      <c r="E9" s="47" t="n">
        <v>1541.070992</v>
      </c>
    </row>
    <row r="10" ht="12.75" customHeight="1">
      <c r="A10" s="17" t="n">
        <v>0</v>
      </c>
      <c r="B10" s="48" t="inlineStr">
        <is>
          <t>Mehr als 300 Tsd. € bis einschließlich 1 Mio. €</t>
        </is>
      </c>
      <c r="C10" s="48" t="n"/>
      <c r="D10" s="39" t="n">
        <v>388.651077</v>
      </c>
      <c r="E10" s="47" t="n">
        <v>355.066935</v>
      </c>
    </row>
    <row r="11" ht="12.75" customHeight="1">
      <c r="A11" s="17" t="n"/>
      <c r="B11" s="48" t="inlineStr">
        <is>
          <t>Mehr als 1 Mio. € bis einschließlich 10 Mio. €</t>
        </is>
      </c>
      <c r="C11" s="48" t="n"/>
      <c r="D11" s="39" t="n">
        <v>441.306744</v>
      </c>
      <c r="E11" s="47" t="n">
        <v>421.892146</v>
      </c>
    </row>
    <row r="12" ht="12.75" customHeight="1">
      <c r="A12" s="17" t="n">
        <v>0</v>
      </c>
      <c r="B12" s="48" t="inlineStr">
        <is>
          <t>Mehr als 10 Mio. €</t>
        </is>
      </c>
      <c r="C12" s="48" t="n"/>
      <c r="D12" s="39" t="n">
        <v>180.482426</v>
      </c>
      <c r="E12" s="47" t="n">
        <v>191.368426</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267.9655</v>
      </c>
      <c r="E21" s="40" t="n">
        <v>281.621335</v>
      </c>
    </row>
    <row r="22" ht="12.75" customHeight="1">
      <c r="A22" s="17" t="n">
        <v>1</v>
      </c>
      <c r="B22" s="48" t="inlineStr">
        <is>
          <t>Mehr als 10 Mio. € bis einschließlich 100 Mio. €</t>
        </is>
      </c>
      <c r="C22" s="48" t="n"/>
      <c r="D22" s="41" t="n">
        <v>640.776018</v>
      </c>
      <c r="E22" s="50" t="n">
        <v>523.718689</v>
      </c>
    </row>
    <row r="23" ht="12.75" customHeight="1">
      <c r="A23" s="17" t="n">
        <v>1</v>
      </c>
      <c r="B23" s="48" t="inlineStr">
        <is>
          <t>Mehr als 100 Mio. €</t>
        </is>
      </c>
      <c r="C23" s="53" t="n"/>
      <c r="D23" s="54" t="n">
        <v>541.751943</v>
      </c>
      <c r="E23" s="55" t="n">
        <v>500.68342</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385.089727</v>
      </c>
      <c r="H16" s="76" t="n">
        <v>1463.600551</v>
      </c>
      <c r="I16" s="76" t="n">
        <v>545.217704</v>
      </c>
      <c r="J16" s="76" t="n">
        <v>0</v>
      </c>
      <c r="K16" s="76" t="n">
        <v>0</v>
      </c>
      <c r="L16" s="76">
        <f>SUM(M16:R16)</f>
        <v/>
      </c>
      <c r="M16" s="76" t="n">
        <v>223.214558</v>
      </c>
      <c r="N16" s="76" t="n">
        <v>44.359384</v>
      </c>
      <c r="O16" s="76" t="n">
        <v>5.276537</v>
      </c>
      <c r="P16" s="76" t="n">
        <v>200.333041</v>
      </c>
      <c r="Q16" s="76" t="n">
        <v>0</v>
      </c>
      <c r="R16" s="76" t="n">
        <v>0</v>
      </c>
      <c r="S16" s="77" t="n">
        <v>0</v>
      </c>
      <c r="T16" s="255" t="n">
        <v>0</v>
      </c>
    </row>
    <row r="17" ht="12.75" customHeight="1">
      <c r="C17" s="72" t="n"/>
      <c r="D17" s="243">
        <f>"Jahr "&amp;(AktJahr-1)</f>
        <v/>
      </c>
      <c r="E17" s="256">
        <f>F17+L17</f>
        <v/>
      </c>
      <c r="F17" s="78">
        <f>SUM(G17:K17)</f>
        <v/>
      </c>
      <c r="G17" s="78" t="n">
        <v>323.059204</v>
      </c>
      <c r="H17" s="78" t="n">
        <v>1182.474323</v>
      </c>
      <c r="I17" s="78" t="n">
        <v>517.907775</v>
      </c>
      <c r="J17" s="78" t="n">
        <v>0</v>
      </c>
      <c r="K17" s="78" t="n">
        <v>0</v>
      </c>
      <c r="L17" s="78">
        <f>SUM(M17:R17)</f>
        <v/>
      </c>
      <c r="M17" s="78" t="n">
        <v>227.320305</v>
      </c>
      <c r="N17" s="78" t="n">
        <v>58.109596</v>
      </c>
      <c r="O17" s="78" t="n">
        <v>20.860977</v>
      </c>
      <c r="P17" s="78" t="n">
        <v>179.66632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385.089727</v>
      </c>
      <c r="H18" s="76" t="n">
        <v>1463.600551</v>
      </c>
      <c r="I18" s="76" t="n">
        <v>545.217704</v>
      </c>
      <c r="J18" s="76" t="n">
        <v>0</v>
      </c>
      <c r="K18" s="76" t="n">
        <v>0</v>
      </c>
      <c r="L18" s="76">
        <f>SUM(M18:R18)</f>
        <v/>
      </c>
      <c r="M18" s="76" t="n">
        <v>223.214558</v>
      </c>
      <c r="N18" s="76" t="n">
        <v>44.359384</v>
      </c>
      <c r="O18" s="76" t="n">
        <v>5.276537</v>
      </c>
      <c r="P18" s="76" t="n">
        <v>200.333041</v>
      </c>
      <c r="Q18" s="76" t="n">
        <v>0</v>
      </c>
      <c r="R18" s="76" t="n">
        <v>0</v>
      </c>
      <c r="S18" s="77" t="n">
        <v>0</v>
      </c>
      <c r="T18" s="255" t="n">
        <v>0</v>
      </c>
    </row>
    <row r="19" ht="12.75" customHeight="1">
      <c r="C19" s="72" t="n"/>
      <c r="D19" s="243">
        <f>$D$17</f>
        <v/>
      </c>
      <c r="E19" s="256">
        <f>F19+L19</f>
        <v/>
      </c>
      <c r="F19" s="78">
        <f>SUM(G19:K19)</f>
        <v/>
      </c>
      <c r="G19" s="78" t="n">
        <v>323.059204</v>
      </c>
      <c r="H19" s="78" t="n">
        <v>1182.474323</v>
      </c>
      <c r="I19" s="78" t="n">
        <v>517.907775</v>
      </c>
      <c r="J19" s="78" t="n">
        <v>0</v>
      </c>
      <c r="K19" s="78" t="n">
        <v>0</v>
      </c>
      <c r="L19" s="78">
        <f>SUM(M19:R19)</f>
        <v/>
      </c>
      <c r="M19" s="78" t="n">
        <v>227.320305</v>
      </c>
      <c r="N19" s="78" t="n">
        <v>58.109596</v>
      </c>
      <c r="O19" s="78" t="n">
        <v>20.860977</v>
      </c>
      <c r="P19" s="78" t="n">
        <v>179.66632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35</v>
      </c>
      <c r="I12" s="76" t="n">
        <v>1107.234956</v>
      </c>
      <c r="J12" s="77" t="n">
        <v>103.305059</v>
      </c>
      <c r="K12" s="113" t="n">
        <v>0</v>
      </c>
      <c r="L12" s="76" t="n">
        <v>0</v>
      </c>
      <c r="M12" s="76" t="n">
        <v>204.953445</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65</v>
      </c>
      <c r="I13" s="118" t="n">
        <v>905.8609309999999</v>
      </c>
      <c r="J13" s="119" t="n">
        <v>130.633251</v>
      </c>
      <c r="K13" s="117" t="n">
        <v>0</v>
      </c>
      <c r="L13" s="118" t="n">
        <v>0</v>
      </c>
      <c r="M13" s="118" t="n">
        <v>204.529264</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35</v>
      </c>
      <c r="I14" s="76" t="n">
        <v>1107.234956</v>
      </c>
      <c r="J14" s="77" t="n">
        <v>103.305059</v>
      </c>
      <c r="K14" s="113" t="n">
        <v>0</v>
      </c>
      <c r="L14" s="76" t="n">
        <v>0</v>
      </c>
      <c r="M14" s="76" t="n">
        <v>204.953445</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65</v>
      </c>
      <c r="I15" s="118" t="n">
        <v>905.8609309999999</v>
      </c>
      <c r="J15" s="119" t="n">
        <v>130.633251</v>
      </c>
      <c r="K15" s="117" t="n">
        <v>0</v>
      </c>
      <c r="L15" s="118" t="n">
        <v>0</v>
      </c>
      <c r="M15" s="118" t="n">
        <v>204.529264</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105.1</v>
      </c>
      <c r="F13" s="76" t="n">
        <v>0</v>
      </c>
      <c r="G13" s="76" t="n">
        <v>0</v>
      </c>
      <c r="H13" s="115" t="n">
        <v>0</v>
      </c>
      <c r="I13" s="76" t="n">
        <v>0</v>
      </c>
      <c r="J13" s="255" t="n">
        <v>105.1</v>
      </c>
    </row>
    <row r="14" ht="12.75" customHeight="1">
      <c r="B14" s="145" t="n"/>
      <c r="C14" s="48" t="n"/>
      <c r="D14" s="48">
        <f>"Jahr "&amp;(AktJahr-1)</f>
        <v/>
      </c>
      <c r="E14" s="313" t="n">
        <v>108.1</v>
      </c>
      <c r="F14" s="118" t="n">
        <v>0</v>
      </c>
      <c r="G14" s="118" t="n">
        <v>0</v>
      </c>
      <c r="H14" s="121" t="n">
        <v>0</v>
      </c>
      <c r="I14" s="118" t="n">
        <v>0</v>
      </c>
      <c r="J14" s="275" t="n">
        <v>108.1</v>
      </c>
    </row>
    <row r="15" ht="12.75" customHeight="1">
      <c r="B15" s="145" t="inlineStr">
        <is>
          <t>DE</t>
        </is>
      </c>
      <c r="C15" s="74" t="inlineStr">
        <is>
          <t>Deutschland</t>
        </is>
      </c>
      <c r="D15" s="75">
        <f>$D$13</f>
        <v/>
      </c>
      <c r="E15" s="254" t="n">
        <v>105.1</v>
      </c>
      <c r="F15" s="76" t="n">
        <v>0</v>
      </c>
      <c r="G15" s="76" t="n">
        <v>0</v>
      </c>
      <c r="H15" s="115" t="n">
        <v>0</v>
      </c>
      <c r="I15" s="76" t="n">
        <v>0</v>
      </c>
      <c r="J15" s="255" t="n">
        <v>105.1</v>
      </c>
    </row>
    <row r="16" ht="12.75" customHeight="1">
      <c r="B16" s="145" t="n"/>
      <c r="C16" s="48" t="n"/>
      <c r="D16" s="48">
        <f>$D$14</f>
        <v/>
      </c>
      <c r="E16" s="313" t="n">
        <v>108.1</v>
      </c>
      <c r="F16" s="118" t="n">
        <v>0</v>
      </c>
      <c r="G16" s="118" t="n">
        <v>0</v>
      </c>
      <c r="H16" s="121" t="n">
        <v>0</v>
      </c>
      <c r="I16" s="118" t="n">
        <v>0</v>
      </c>
      <c r="J16" s="275" t="n">
        <v>108.1</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