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23" i="35" s="1"/>
  <c r="X12" i="35"/>
  <c r="W12" i="35"/>
  <c r="V12" i="35"/>
  <c r="U12" i="35"/>
  <c r="T12" i="35"/>
  <c r="S12" i="35"/>
  <c r="R12" i="35"/>
  <c r="Q12" i="35"/>
  <c r="P12" i="35"/>
  <c r="O12" i="35" s="1"/>
  <c r="N12" i="35"/>
  <c r="M12" i="35"/>
  <c r="L12" i="35"/>
  <c r="K12" i="35"/>
  <c r="J12" i="35"/>
  <c r="I12" i="35"/>
  <c r="H12" i="35"/>
  <c r="E12" i="35" s="1"/>
  <c r="G12" i="35"/>
  <c r="F12" i="35"/>
  <c r="D12" i="35"/>
  <c r="D18"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14" i="35" l="1"/>
  <c r="D16" i="35"/>
  <c r="D17" i="35"/>
  <c r="D19" i="35"/>
  <c r="D20" i="35"/>
  <c r="D21" i="35"/>
  <c r="D22"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F11" i="35"/>
  <c r="J11" i="35"/>
  <c r="G11" i="35"/>
  <c r="O11" i="35"/>
  <c r="D15"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C89" i="30"/>
  <c r="F14" i="7"/>
  <c r="E8" i="23" s="1"/>
  <c r="F12" i="7"/>
  <c r="D12" i="33"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C88" i="21"/>
  <c r="C92" i="20"/>
  <c r="D29" i="21"/>
  <c r="D45" i="21"/>
  <c r="D18" i="20"/>
  <c r="D58" i="20"/>
  <c r="B52" i="3"/>
  <c r="B53" i="3"/>
  <c r="D25" i="21"/>
  <c r="D87" i="21"/>
  <c r="D57" i="21"/>
  <c r="D19" i="21"/>
  <c r="D33" i="21"/>
  <c r="D79" i="21"/>
  <c r="D77" i="21"/>
  <c r="D17" i="21"/>
  <c r="D18" i="33"/>
  <c r="D22" i="33"/>
  <c r="D30" i="33"/>
  <c r="D34" i="33"/>
  <c r="D38" i="33"/>
  <c r="D46" i="33"/>
  <c r="D50" i="33"/>
  <c r="D54" i="33"/>
  <c r="D62" i="33"/>
  <c r="D66" i="33"/>
  <c r="D70" i="33"/>
  <c r="D78" i="33"/>
  <c r="D82" i="33"/>
  <c r="D49" i="19"/>
  <c r="F49" i="19" s="1"/>
  <c r="C21" i="2"/>
  <c r="C22" i="2" s="1"/>
  <c r="E11" i="21"/>
  <c r="J11" i="21" s="1"/>
  <c r="E11" i="29"/>
  <c r="F11" i="29" s="1"/>
  <c r="E12" i="31"/>
  <c r="H12" i="31" s="1"/>
  <c r="D75" i="33"/>
  <c r="E12" i="32"/>
  <c r="F12" i="32" s="1"/>
  <c r="E12" i="33"/>
  <c r="D37" i="21"/>
  <c r="D49" i="21"/>
  <c r="D23" i="20"/>
  <c r="D11" i="17"/>
  <c r="D23" i="19"/>
  <c r="C34" i="2"/>
  <c r="C36" i="2" s="1"/>
  <c r="E15" i="20"/>
  <c r="K15" i="20" s="1"/>
  <c r="D49" i="33"/>
  <c r="C89" i="33"/>
  <c r="E59" i="2"/>
  <c r="G59" i="2" s="1"/>
  <c r="D47" i="21"/>
  <c r="C64" i="2"/>
  <c r="D26" i="32"/>
  <c r="D61" i="21"/>
  <c r="D63" i="21"/>
  <c r="D51" i="21"/>
  <c r="D15" i="21"/>
  <c r="D68" i="21"/>
  <c r="D27" i="21"/>
  <c r="D35" i="21"/>
  <c r="D41" i="21"/>
  <c r="D43" i="20"/>
  <c r="D46" i="2"/>
  <c r="F46" i="2" s="1"/>
  <c r="F21" i="19"/>
  <c r="D81" i="21"/>
  <c r="E12" i="30"/>
  <c r="H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D53" i="21"/>
  <c r="G12" i="31"/>
  <c r="D38" i="31"/>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1" i="20"/>
  <c r="D71" i="20"/>
  <c r="D17" i="17"/>
  <c r="G12" i="30"/>
  <c r="D22" i="30"/>
  <c r="D54" i="30"/>
  <c r="D91" i="20"/>
  <c r="D15" i="30"/>
  <c r="D19" i="30"/>
  <c r="D23" i="30"/>
  <c r="D31" i="30"/>
  <c r="D35" i="30"/>
  <c r="D39" i="30"/>
  <c r="D43" i="30"/>
  <c r="D47" i="30"/>
  <c r="D51" i="30"/>
  <c r="D55" i="30"/>
  <c r="D59" i="30"/>
  <c r="D63" i="30"/>
  <c r="D67" i="30"/>
  <c r="D71" i="30"/>
  <c r="D75" i="30"/>
  <c r="D79" i="30"/>
  <c r="D83" i="30"/>
  <c r="D87" i="30"/>
  <c r="I12" i="30"/>
  <c r="D27" i="20"/>
  <c r="D89" i="20"/>
  <c r="D69" i="20"/>
  <c r="D37" i="20"/>
  <c r="C90" i="21"/>
  <c r="D17" i="30"/>
  <c r="D21" i="30"/>
  <c r="D25" i="30"/>
  <c r="D29" i="30"/>
  <c r="D33" i="30"/>
  <c r="D37" i="30"/>
  <c r="D41" i="30"/>
  <c r="D45" i="30"/>
  <c r="D49" i="30"/>
  <c r="D53" i="30"/>
  <c r="D57" i="30"/>
  <c r="D61" i="30"/>
  <c r="D65" i="30"/>
  <c r="D69" i="30"/>
  <c r="D73" i="30"/>
  <c r="D77" i="30"/>
  <c r="D81" i="30"/>
  <c r="C28" i="2"/>
  <c r="G11" i="29"/>
  <c r="G15" i="20"/>
  <c r="F12" i="33"/>
  <c r="I12" i="33"/>
  <c r="H12" i="33"/>
  <c r="G12" i="33"/>
  <c r="C23" i="2"/>
  <c r="C24" i="2"/>
  <c r="E23" i="19"/>
  <c r="G23" i="19" s="1"/>
  <c r="F23" i="19"/>
  <c r="H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T11" i="35" l="1"/>
  <c r="P11" i="35"/>
  <c r="S11" i="35"/>
  <c r="R11" i="35"/>
  <c r="Q11" i="35"/>
  <c r="L11" i="35"/>
  <c r="K11" i="35"/>
  <c r="N11" i="35"/>
  <c r="M11" i="35"/>
  <c r="E19" i="20"/>
  <c r="E17" i="20"/>
  <c r="E16" i="20"/>
  <c r="J15" i="20"/>
  <c r="D8" i="3"/>
  <c r="E8" i="3" s="1"/>
  <c r="D32" i="3"/>
  <c r="E32" i="3" s="1"/>
  <c r="D36" i="19"/>
  <c r="F12" i="30"/>
  <c r="F12" i="31"/>
  <c r="D44" i="3"/>
  <c r="E44" i="3" s="1"/>
  <c r="G11" i="21"/>
  <c r="F10" i="19"/>
  <c r="C47" i="2"/>
  <c r="E11" i="17"/>
  <c r="D20" i="3"/>
  <c r="E20" i="3" s="1"/>
  <c r="C89" i="32"/>
  <c r="D15" i="20"/>
  <c r="C89" i="21"/>
  <c r="C19" i="17"/>
  <c r="B60" i="19"/>
  <c r="F13" i="7"/>
  <c r="C5" i="31" s="1"/>
  <c r="I33" i="2"/>
  <c r="D11" i="29"/>
  <c r="C89" i="31"/>
  <c r="B107" i="23"/>
  <c r="C19" i="29"/>
  <c r="D29" i="20"/>
  <c r="D19" i="20"/>
  <c r="D33" i="33"/>
  <c r="D21" i="20"/>
  <c r="D59" i="33"/>
  <c r="D65" i="20"/>
  <c r="D25" i="20"/>
  <c r="D59" i="20"/>
  <c r="D61" i="20"/>
  <c r="D51" i="20"/>
  <c r="D74" i="31"/>
  <c r="D55" i="20"/>
  <c r="D81" i="33"/>
  <c r="D17" i="33"/>
  <c r="D43" i="33"/>
  <c r="D75" i="20"/>
  <c r="D53" i="20"/>
  <c r="D71" i="21"/>
  <c r="D36" i="33"/>
  <c r="H33" i="2"/>
  <c r="D79" i="20"/>
  <c r="D57" i="20"/>
  <c r="D27" i="30"/>
  <c r="D39" i="20"/>
  <c r="D49" i="20"/>
  <c r="D83" i="20"/>
  <c r="D73" i="20"/>
  <c r="D65" i="33"/>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E36" i="19"/>
  <c r="G36" i="19" s="1"/>
  <c r="F36" i="19"/>
  <c r="H11" i="17"/>
  <c r="G11" i="17"/>
  <c r="F11" i="17"/>
  <c r="I11" i="17"/>
  <c r="C48" i="2"/>
  <c r="C50" i="2"/>
  <c r="C49" i="2"/>
  <c r="C51" i="2"/>
  <c r="C54" i="2"/>
  <c r="B5" i="23"/>
  <c r="B17" i="3"/>
  <c r="B29" i="3"/>
  <c r="B5" i="3"/>
  <c r="B5" i="19"/>
  <c r="B41" i="3"/>
  <c r="C5" i="30"/>
  <c r="C6" i="17"/>
  <c r="C6" i="29"/>
  <c r="C7" i="20"/>
  <c r="C5" i="32"/>
  <c r="C5" i="33"/>
  <c r="B17" i="2"/>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<sst xmlns="http://schemas.openxmlformats.org/spreadsheetml/2006/main" count="1016" uniqueCount="314">
  <si>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</si>
  <si>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</si>
  <si>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</si>
  <si>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</si>
  <si>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</si>
  <si>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</si>
  <si>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</si>
  <si>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</si>
  <si>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</si>
  <si>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</si>
  <si>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</si>
  <si>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</si>
  <si>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</si>
  <si>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</si>
  <si>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</si>
  <si>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</si>
  <si>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</si>
  <si>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</si>
  <si>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</si>
  <si>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</si>
  <si>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</si>
  <si>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</si>
  <si>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</si>
  <si>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</si>
  <si>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</si>
  <si>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</si>
  <si>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</si>
  <si>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</si>
  <si>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</si>
  <si>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</si>
  <si>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</si>
  <si>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</si>
  <si>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</si>
  <si>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</si>
  <si>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</si>
  <si>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</si>
  <si>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</si>
  <si>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</si>
  <si>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</si>
  <si>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</si>
  <si>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</si>
  <si>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</si>
  <si>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</si>
  <si>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</si>
  <si>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</si>
  <si>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</si>
  <si>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</si>
  <si>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</si>
  <si>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</si>
  <si>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</si>
  <si>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</si>
  <si>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</si>
  <si>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</si>
  <si>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</si>
  <si>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</si>
  <si>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</si>
  <si>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</si>
  <si>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</si>
  <si>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</si>
  <si>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</si>
  <si>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</si>
  <si>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</si>
  <si>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</si>
  <si>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</si>
  <si>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</si>
  <si>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</si>
  <si>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</si>
  <si>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</si>
  <si>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</si>
  <si>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</si>
  <si>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</si>
  <si>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</si>
  <si>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</si>
  <si>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</si>
  <si>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</si>
  <si>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</si>
  <si>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</si>
  <si>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</si>
  <si>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</si>
  <si>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</si>
  <si>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</si>
  <si>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</si>
  <si>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</si>
  <si>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</si>
  <si>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</si>
  <si>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</si>
  <si>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</si>
  <si>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</si>
  <si>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</si>
  <si>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</si>
  <si>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</si>
  <si>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</si>
  <si>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</si>
  <si>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</si>
  <si>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</si>
  <si>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</si>
  <si>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</si>
  <si>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</si>
  <si>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</si>
  <si>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</si>
  <si>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</si>
  <si>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</si>
  <si>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</si>
  <si>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</si>
  <si>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</si>
  <si>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</si>
  <si>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</si>
  <si>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</si>
  <si>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</si>
  <si>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</si>
  <si>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</si>
  <si>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</si>
  <si>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</si>
  <si>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</si>
  <si>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</si>
  <si>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</si>
  <si>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</si>
  <si>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</si>
  <si>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</si>
  <si>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</si>
  <si>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</si>
  <si>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</si>
  <si>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</si>
  <si>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</si>
  <si>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</si>
  <si>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</si>
  <si>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</si>
  <si>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</si>
  <si>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</si>
  <si>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</si>
  <si>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</si>
  <si>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</si>
  <si>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</si>
  <si>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</si>
  <si>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</si>
  <si>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</si>
  <si>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</si>
  <si>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</si>
  <si>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</si>
  <si>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</si>
  <si>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</si>
  <si>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</si>
  <si>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</si>
  <si>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</si>
  <si>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</si>
  <si>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</si>
  <si>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</si>
  <si>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</si>
  <si>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</si>
  <si>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</si>
  <si>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</si>
  <si>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</si>
  <si>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</si>
  <si>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</si>
  <si>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</si>
  <si>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</si>
  <si>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</si>
  <si>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</si>
  <si>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</si>
  <si>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</si>
  <si>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</si>
  <si>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</si>
  <si>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</si>
  <si>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</si>
  <si>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</si>
  <si>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</si>
  <si>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</si>
  <si>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</si>
  <si>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</si>
  <si>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</si>
  <si>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</si>
  <si>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</si>
  <si>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</si>
  <si>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</si>
  <si>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</si>
  <si>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</si>
  <si>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</si>
  <si>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</si>
  <si>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</si>
  <si>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</si>
  <si>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</si>
  <si>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</si>
  <si>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</si>
  <si>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</si>
  <si>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</si>
  <si>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</si>
  <si>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</si>
  <si>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</si>
  <si>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</si>
  <si>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</si>
  <si>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</si>
  <si>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</si>
  <si>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</si>
  <si>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</si>
  <si>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</si>
  <si>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</si>
  <si>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</si>
  <si>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</si>
  <si>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</si>
  <si>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</si>
  <si>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</si>
  <si>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</si>
  <si>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</si>
  <si>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</si>
  <si>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</si>
  <si>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</si>
  <si>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</si>
  <si>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</si>
  <si>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</si>
  <si>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</si>
  <si>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</si>
  <si>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</si>
  <si>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</si>
  <si>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</si>
  <si>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</si>
  <si>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</si>
  <si>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</si>
  <si>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</si>
  <si>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</si>
  <si>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</si>
  <si>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</si>
  <si>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</si>
  <si>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</si>
  <si>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</si>
  <si>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</si>
  <si>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</si>
  <si>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</si>
  <si>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</si>
  <si>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</si>
  <si>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</si>
  <si>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</si>
  <si>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</si>
  <si>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</si>
  <si>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</si>
  <si>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</si>
  <si>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</si>
  <si>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</si>
  <si>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</si>
  <si>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</si>
  <si>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</si>
  <si>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</si>
  <si>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</si>
  <si>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</si>
  <si>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</si>
  <si>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</si>
  <si>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</si>
  <si>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</si>
  <si>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</si>
  <si>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</si>
  <si>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</si>
  <si>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</si>
  <si>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</si>
  <si>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</si>
  <si>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</si>
  <si>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</si>
  <si>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</si>
  <si>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</si>
  <si>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</si>
  <si>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</si>
  <si>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</si>
  <si>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</si>
  <si>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</si>
  <si>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</si>
  <si>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</si>
  <si>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</si>
  <si>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</si>
  <si>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</si>
  <si>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</si>
  <si>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</si>
  <si>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</si>
  <si>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</si>
  <si>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</si>
  <si>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</si>
  <si>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</si>
  <si>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</si>
  <si>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</si>
  <si>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</si>
  <si>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</si>
  <si>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</si>
  <si>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</si>
  <si>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</si>
  <si>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</si>
  <si>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</si>
  <si>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</si>
  <si>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</si>
  <si>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</si>
  <si>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</si>
  <si>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</si>
  <si>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</si>
  <si>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</si>
  <si>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</si>
  <si>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</si>
  <si>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</si>
  <si>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</si>
  <si>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</si>
  <si>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</si>
  <si>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</si>
  <si>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</si>
  <si>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</si>
  <si>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</si>
  <si>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C:\_Daten\vdpImport\Export\201906\PfbTvDU_WMUE_201906</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</si>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</sst>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381.5</v>
      </c>
      <c r="E21" s="300">
        <v>391.5</v>
      </c>
      <c r="F21" s="144">
        <v>418</v>
      </c>
      <c r="G21" s="300">
        <v>424.5</v>
      </c>
      <c r="H21" s="144">
        <v>376.7</v>
      </c>
      <c r="I21" s="300">
        <v>375.8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687.3</v>
      </c>
      <c r="E23" s="302">
        <v>703.2</v>
      </c>
      <c r="F23" s="146">
        <v>776.6</v>
      </c>
      <c r="G23" s="302">
        <v>778.8</v>
      </c>
      <c r="H23" s="146">
        <v>682</v>
      </c>
      <c r="I23" s="302">
        <v>683.6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305.8</v>
      </c>
      <c r="E25" s="300">
        <f t="shared" si="0"/>
        <v>311.7</v>
      </c>
      <c r="F25" s="144">
        <f t="shared" si="0"/>
        <v>358.6</v>
      </c>
      <c r="G25" s="300">
        <f t="shared" si="0"/>
        <v>354.3</v>
      </c>
      <c r="H25" s="144">
        <f t="shared" si="0"/>
        <v>305.3</v>
      </c>
      <c r="I25" s="300">
        <f t="shared" si="0"/>
        <v>307.8</v>
      </c>
      <c r="J25"/>
    </row>
    <row r="26" spans="1:12" s="7" customFormat="1" ht="15" customHeight="1">
      <c r="A26" s="172">
        <v>0</v>
      </c>
      <c r="B26" s="359" t="s">
        <v>69</v>
      </c>
      <c r="C26" s="359"/>
      <c r="D26" s="147">
        <f t="shared" ref="D26:I26" si="1">IF(D21=0,0,ROUND(100*D25/D21,1))</f>
        <v>80.2</v>
      </c>
      <c r="E26" s="303">
        <f t="shared" si="1"/>
        <v>79.599999999999994</v>
      </c>
      <c r="F26" s="147">
        <f t="shared" si="1"/>
        <v>85.8</v>
      </c>
      <c r="G26" s="303">
        <f t="shared" si="1"/>
        <v>83.5</v>
      </c>
      <c r="H26" s="147">
        <f t="shared" si="1"/>
        <v>81</v>
      </c>
      <c r="I26" s="303">
        <f t="shared" si="1"/>
        <v>81.900000000000006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381.5</v>
      </c>
      <c r="E9" s="205">
        <v>391.5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687.3</v>
      </c>
      <c r="E12" s="205">
        <v>703.2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6.44</v>
      </c>
      <c r="E28" s="211">
        <v>6.04</v>
      </c>
    </row>
    <row r="29" spans="1:5" ht="20.100000000000001" customHeight="1">
      <c r="A29" s="269">
        <v>0</v>
      </c>
      <c r="B29" s="276" t="s">
        <v>265</v>
      </c>
      <c r="C29" s="212" t="s">
        <v>210</v>
      </c>
      <c r="D29" s="210">
        <v>50.52</v>
      </c>
      <c r="E29" s="211">
        <v>50.7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WMUE,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31.5</v>
      </c>
      <c r="F11" s="150">
        <v>10</v>
      </c>
      <c r="G11" s="151">
        <v>26.3</v>
      </c>
    </row>
    <row r="12" spans="1:7">
      <c r="A12" s="172">
        <v>0</v>
      </c>
      <c r="B12" s="367" t="s">
        <v>199</v>
      </c>
      <c r="C12" s="367"/>
      <c r="D12" s="150">
        <v>10</v>
      </c>
      <c r="E12" s="151">
        <v>28.7</v>
      </c>
      <c r="F12" s="150">
        <v>0</v>
      </c>
      <c r="G12" s="151">
        <v>36</v>
      </c>
    </row>
    <row r="13" spans="1:7">
      <c r="A13" s="172">
        <v>0</v>
      </c>
      <c r="B13" s="367" t="s">
        <v>201</v>
      </c>
      <c r="C13" s="367"/>
      <c r="D13" s="150">
        <v>25</v>
      </c>
      <c r="E13" s="151">
        <v>45.4</v>
      </c>
      <c r="F13" s="150">
        <v>25</v>
      </c>
      <c r="G13" s="151">
        <v>30.7</v>
      </c>
    </row>
    <row r="14" spans="1:7">
      <c r="A14" s="172">
        <v>0</v>
      </c>
      <c r="B14" s="36" t="s">
        <v>200</v>
      </c>
      <c r="C14" s="36"/>
      <c r="D14" s="152">
        <v>69.5</v>
      </c>
      <c r="E14" s="153">
        <v>31.8</v>
      </c>
      <c r="F14" s="152">
        <v>10</v>
      </c>
      <c r="G14" s="153">
        <v>29.7</v>
      </c>
    </row>
    <row r="15" spans="1:7">
      <c r="A15" s="172">
        <v>0</v>
      </c>
      <c r="B15" s="36" t="s">
        <v>26</v>
      </c>
      <c r="C15" s="36"/>
      <c r="D15" s="152">
        <v>25</v>
      </c>
      <c r="E15" s="153">
        <v>62</v>
      </c>
      <c r="F15" s="152">
        <v>94.5</v>
      </c>
      <c r="G15" s="153">
        <v>80.099999999999994</v>
      </c>
    </row>
    <row r="16" spans="1:7">
      <c r="A16" s="172">
        <v>0</v>
      </c>
      <c r="B16" s="36" t="s">
        <v>1</v>
      </c>
      <c r="C16" s="36"/>
      <c r="D16" s="152">
        <v>25</v>
      </c>
      <c r="E16" s="153">
        <v>74.7</v>
      </c>
      <c r="F16" s="152">
        <v>25</v>
      </c>
      <c r="G16" s="153">
        <v>62.7</v>
      </c>
    </row>
    <row r="17" spans="1:7">
      <c r="A17" s="172">
        <v>0</v>
      </c>
      <c r="B17" s="36" t="s">
        <v>2</v>
      </c>
      <c r="C17" s="36"/>
      <c r="D17" s="152">
        <v>30</v>
      </c>
      <c r="E17" s="153">
        <v>62.6</v>
      </c>
      <c r="F17" s="152">
        <v>25</v>
      </c>
      <c r="G17" s="153">
        <v>66.5</v>
      </c>
    </row>
    <row r="18" spans="1:7">
      <c r="A18" s="172">
        <v>0</v>
      </c>
      <c r="B18" s="367" t="s">
        <v>24</v>
      </c>
      <c r="C18" s="367"/>
      <c r="D18" s="150">
        <v>162</v>
      </c>
      <c r="E18" s="151">
        <v>242.1</v>
      </c>
      <c r="F18" s="150">
        <v>192</v>
      </c>
      <c r="G18" s="151">
        <v>268.89999999999998</v>
      </c>
    </row>
    <row r="19" spans="1:7">
      <c r="A19" s="172">
        <v>0</v>
      </c>
      <c r="B19" s="367" t="s">
        <v>16</v>
      </c>
      <c r="C19" s="367"/>
      <c r="D19" s="150">
        <v>10</v>
      </c>
      <c r="E19" s="151">
        <v>108.6</v>
      </c>
      <c r="F19" s="150">
        <v>10</v>
      </c>
      <c r="G19" s="151">
        <v>102.3</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664.4</v>
      </c>
      <c r="E9" s="155">
        <v>679.7</v>
      </c>
    </row>
    <row r="10" spans="1:5" ht="12.75" customHeight="1">
      <c r="A10" s="172">
        <v>0</v>
      </c>
      <c r="B10" s="44" t="s">
        <v>202</v>
      </c>
      <c r="C10" s="44"/>
      <c r="D10" s="156">
        <v>0.3</v>
      </c>
      <c r="E10" s="157">
        <v>1</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664.69999999999993</v>
      </c>
      <c r="E13" s="159">
        <f>SUM(E9:E12)</f>
        <v>680.7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664.9</v>
      </c>
      <c r="F16" s="163">
        <f>SUM(G16:K16)</f>
        <v>664.9</v>
      </c>
      <c r="G16" s="163">
        <f>SUM(G18,G20,G22,G24,G26,G28,G30,G32,G34,G36,G38,G40,G42,G44,G46,G48,G50,G52,G54,G56,G58,G60,G62,G64,G66,G68,G70,G72,G74,G76,G78,G80,G82,G84,G86,G88,G90)</f>
        <v>112.9</v>
      </c>
      <c r="H16" s="163">
        <f>SUM(H18,H20,H22,H24,H26,H28,H30,H32,H34,H36,H38,H40,H42,H44,H46,H48,H50,H52,H54,H56,H58,H60,H62,H64,H66,H68,H70,H72,H74,H76,H78,H80,H82,H84,H86,H88,H90)</f>
        <v>538.79999999999995</v>
      </c>
      <c r="I16" s="163">
        <f>SUM(I18,I20,I22,I24,I26,I28,I30,I32,I34,I36,I38,I40,I42,I44,I46,I48,I50,I52,I54,I56,I58,I60,I62,I64,I66,I68,I70,I72,I74,I76,I78,I80,I82,I84,I86,I88,I90)</f>
        <v>13.2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680.7</v>
      </c>
      <c r="F17" s="165">
        <f t="shared" ref="F17:F48" si="1">SUM(G17:K17)</f>
        <v>680.7</v>
      </c>
      <c r="G17" s="165">
        <f>SUM(G19,G21,G23,G25,G27,G29,G31,G33,G35,G37,G39,G41,G43,G45,G47,G49,G51,G53,G55,G57,G59,G61,G63,G65,G67,G69,G71,G73,G75,G77,G79,G81,G83,G85,G87,G89,G91)</f>
        <v>112.6</v>
      </c>
      <c r="H17" s="165">
        <f>SUM(H19,H21,H23,H25,H27,H29,H31,H33,H35,H37,H39,H41,H43,H45,H47,H49,H51,H53,H55,H57,H59,H61,H63,H65,H67,H69,H71,H73,H75,H77,H79,H81,H83,H85,H87,H89,H91)</f>
        <v>554</v>
      </c>
      <c r="I17" s="165">
        <f>SUM(I19,I21,I23,I25,I27,I29,I31,I33,I35,I37,I39,I41,I43,I45,I47,I49,I51,I53,I55,I57,I59,I61,I63,I65,I67,I69,I71,I73,I75,I77,I79,I81,I83,I85,I87,I89,I91)</f>
        <v>14.1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664.9</v>
      </c>
      <c r="F18" s="163">
        <f t="shared" si="1"/>
        <v>664.9</v>
      </c>
      <c r="G18" s="163">
        <v>112.9</v>
      </c>
      <c r="H18" s="163">
        <v>538.79999999999995</v>
      </c>
      <c r="I18" s="163">
        <v>13.2</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680.7</v>
      </c>
      <c r="F19" s="165">
        <f t="shared" si="1"/>
        <v>680.7</v>
      </c>
      <c r="G19" s="165">
        <v>112.6</v>
      </c>
      <c r="H19" s="165">
        <v>554</v>
      </c>
      <c r="I19" s="165">
        <v>14.1</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22.5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22.5</v>
      </c>
    </row>
    <row r="14" spans="2:9" s="141" customFormat="1">
      <c r="B14" s="231"/>
      <c r="C14" s="44"/>
      <c r="D14" s="44" t="str">
        <f>"Jahr " &amp; (AktJahr-1)</f>
        <v>Jahr 2018</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2019</v>
      </c>
      <c r="E15" s="187">
        <v>22.5</v>
      </c>
      <c r="F15" s="163">
        <v>0</v>
      </c>
      <c r="G15" s="163">
        <v>0</v>
      </c>
      <c r="H15" s="163">
        <v>0</v>
      </c>
      <c r="I15" s="188">
        <v>22.5</v>
      </c>
    </row>
    <row r="16" spans="2:9" s="141" customFormat="1">
      <c r="B16" s="231"/>
      <c r="C16" s="44"/>
      <c r="D16" s="44" t="str">
        <f>$D$14</f>
        <v>Jahr 2018</v>
      </c>
      <c r="E16" s="189">
        <v>22.5</v>
      </c>
      <c r="F16" s="167">
        <v>0</v>
      </c>
      <c r="G16" s="167">
        <v>0</v>
      </c>
      <c r="H16" s="167">
        <v>0</v>
      </c>
      <c r="I16" s="190">
        <v>22.5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2019-07-31T14:32:46Z</dcterms:modified>
</cp:coreProperties>
</file>