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Mittelthüringen</t>
        </is>
      </c>
      <c r="H2" s="4" t="n"/>
      <c r="I2" s="4" t="n"/>
    </row>
    <row r="3" ht="15" customHeight="1">
      <c r="G3" s="5" t="inlineStr">
        <is>
          <t>Anger 25/26</t>
        </is>
      </c>
      <c r="H3" s="6" t="n"/>
      <c r="I3" s="6" t="n"/>
    </row>
    <row r="4" ht="15" customHeight="1">
      <c r="G4" s="5" t="inlineStr">
        <is>
          <t>99084 Erfurt</t>
        </is>
      </c>
      <c r="H4" s="6" t="n"/>
      <c r="I4" s="6" t="n"/>
      <c r="J4" s="7" t="n"/>
    </row>
    <row r="5" ht="15" customHeight="1">
      <c r="G5" s="5" t="inlineStr">
        <is>
          <t>Telefon: +49 361 545-5000</t>
        </is>
      </c>
      <c r="H5" s="6" t="n"/>
      <c r="I5" s="6" t="n"/>
      <c r="J5" s="7" t="n"/>
    </row>
    <row r="6" ht="15" customHeight="1">
      <c r="G6" s="5" t="inlineStr">
        <is>
          <t>E-Mail: info@sparkasse-mittelthueringen.de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70</v>
      </c>
      <c r="E21" s="342" t="n">
        <v>77</v>
      </c>
      <c r="F21" s="341" t="n">
        <v>67.699</v>
      </c>
      <c r="G21" s="342" t="n">
        <v>71.143</v>
      </c>
      <c r="H21" s="341" t="n">
        <v>60.426</v>
      </c>
      <c r="I21" s="342" t="n">
        <v>64.989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108.521</v>
      </c>
      <c r="E23" s="345" t="n">
        <v>136.367</v>
      </c>
      <c r="F23" s="344" t="n">
        <v>106.92</v>
      </c>
      <c r="G23" s="345" t="n">
        <v>130.247</v>
      </c>
      <c r="H23" s="344" t="n">
        <v>96.39400000000001</v>
      </c>
      <c r="I23" s="345" t="n">
        <v>117.81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2.779</v>
      </c>
      <c r="E27" s="352" t="n">
        <v>2.94</v>
      </c>
      <c r="F27" s="351" t="n">
        <v>1.354</v>
      </c>
      <c r="G27" s="352" t="n">
        <v>2.888</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35.742</v>
      </c>
      <c r="E29" s="357" t="n">
        <v>56.427</v>
      </c>
      <c r="F29" s="356" t="n">
        <v>37.867</v>
      </c>
      <c r="G29" s="357" t="n">
        <v>56.217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25</v>
      </c>
      <c r="E37" s="342" t="n">
        <v>35</v>
      </c>
      <c r="F37" s="341" t="n">
        <v>23.674</v>
      </c>
      <c r="G37" s="342" t="n">
        <v>32.555</v>
      </c>
      <c r="H37" s="341" t="n">
        <v>21.624</v>
      </c>
      <c r="I37" s="342" t="n">
        <v>29.944</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63.002</v>
      </c>
      <c r="E39" s="345" t="n">
        <v>68.596</v>
      </c>
      <c r="F39" s="344" t="n">
        <v>59.026</v>
      </c>
      <c r="G39" s="345" t="n">
        <v>61.508</v>
      </c>
      <c r="H39" s="344" t="n">
        <v>50.488</v>
      </c>
      <c r="I39" s="345" t="n">
        <v>52.514</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0.982</v>
      </c>
      <c r="E43" s="352" t="n">
        <v>1.355</v>
      </c>
      <c r="F43" s="351" t="n">
        <v>0.473</v>
      </c>
      <c r="G43" s="352" t="n">
        <v>1.276</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37.019</v>
      </c>
      <c r="E45" s="357" t="n">
        <v>32.241</v>
      </c>
      <c r="F45" s="356" t="n">
        <v>34.879</v>
      </c>
      <c r="G45" s="357" t="n">
        <v>27.677</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70</v>
      </c>
      <c r="E9" s="212" t="n">
        <v>77</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108.521</v>
      </c>
      <c r="E12" s="198" t="n">
        <v>136.367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93.64</v>
      </c>
      <c r="E18" s="201" t="n">
        <v>94.76000000000001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8.063000000000001</v>
      </c>
      <c r="E30" s="201" t="n">
        <v>7.226</v>
      </c>
    </row>
    <row r="31" ht="21" customHeight="1">
      <c r="B31" s="163" t="inlineStr">
        <is>
          <t xml:space="preserve">durchschnittlicher gewichteter Beleihungsauslauf
§ 28 Abs. 2 Nr. 3  </t>
        </is>
      </c>
      <c r="C31" s="162" t="inlineStr">
        <is>
          <t>%</t>
        </is>
      </c>
      <c r="D31" s="161" t="n">
        <v>54.82</v>
      </c>
      <c r="E31" s="201" t="n">
        <v>55.38</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11.06</v>
      </c>
    </row>
    <row r="36">
      <c r="A36" s="207" t="n"/>
      <c r="B36" s="229" t="inlineStr">
        <is>
          <t>Tag, an dem sich die größte negative Summe ergibt</t>
        </is>
      </c>
      <c r="C36" s="160" t="inlineStr">
        <is>
          <t>Tag (1-180)</t>
        </is>
      </c>
      <c r="D36" s="335" t="n">
        <v>0</v>
      </c>
      <c r="E36" s="336" t="n">
        <v>87</v>
      </c>
    </row>
    <row r="37" ht="21.75" customHeight="1" thickBot="1">
      <c r="A37" s="207" t="n">
        <v>1</v>
      </c>
      <c r="B37" s="164" t="inlineStr">
        <is>
          <t>Gesamtbetrag der Deckungswerte, welche die Anforderungen von § 4 Abs. 1a S. 3 PfandBG erfüllen (Liquiditätsdeckung)</t>
        </is>
      </c>
      <c r="C37" s="234" t="inlineStr">
        <is>
          <t>(Mio. €)</t>
        </is>
      </c>
      <c r="D37" s="203" t="n">
        <v>2.66</v>
      </c>
      <c r="E37" s="204" t="n">
        <v>17.575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25</v>
      </c>
      <c r="E9" s="212" t="n">
        <v>35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63.002</v>
      </c>
      <c r="E12" s="212" t="n">
        <v>68.596</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96.63</v>
      </c>
      <c r="E16" s="201" t="n">
        <v>96.79000000000001</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0.95</v>
      </c>
      <c r="E32" s="204" t="n">
        <v>2.85</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MIT</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Mittelthüringen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8.901</v>
      </c>
      <c r="F11" s="39" t="n">
        <v>17</v>
      </c>
      <c r="G11" s="40" t="n">
        <v>14.696</v>
      </c>
      <c r="I11" s="39" t="n">
        <v>0</v>
      </c>
      <c r="J11" s="40" t="n">
        <v>0</v>
      </c>
    </row>
    <row r="12" ht="12.75" customHeight="1">
      <c r="A12" s="17" t="n">
        <v>0</v>
      </c>
      <c r="B12" s="423" t="inlineStr">
        <is>
          <t>&gt; 0,5 Jahre und &lt;= 1 Jahr</t>
        </is>
      </c>
      <c r="C12" s="424" t="n"/>
      <c r="D12" s="39" t="n">
        <v>0</v>
      </c>
      <c r="E12" s="40" t="n">
        <v>4.959</v>
      </c>
      <c r="F12" s="39" t="n">
        <v>0</v>
      </c>
      <c r="G12" s="40" t="n">
        <v>3.299</v>
      </c>
      <c r="I12" s="39" t="n">
        <v>0</v>
      </c>
      <c r="J12" s="40" t="n">
        <v>0</v>
      </c>
    </row>
    <row r="13" ht="12.75" customHeight="1">
      <c r="A13" s="17" t="n"/>
      <c r="B13" s="423" t="inlineStr">
        <is>
          <t>&gt; 1 Jahr und &lt;= 1,5 Jahre</t>
        </is>
      </c>
      <c r="C13" s="424" t="n"/>
      <c r="D13" s="39" t="n">
        <v>0</v>
      </c>
      <c r="E13" s="40" t="n">
        <v>6.135</v>
      </c>
      <c r="F13" s="39" t="n">
        <v>0</v>
      </c>
      <c r="G13" s="40" t="n">
        <v>2.581</v>
      </c>
      <c r="I13" s="39" t="n">
        <v>0</v>
      </c>
      <c r="J13" s="40" t="n">
        <v>17</v>
      </c>
    </row>
    <row r="14" ht="12.75" customHeight="1">
      <c r="A14" s="17" t="n">
        <v>0</v>
      </c>
      <c r="B14" s="423" t="inlineStr">
        <is>
          <t>&gt; 1,5 Jahre und &lt;= 2 Jahre</t>
        </is>
      </c>
      <c r="C14" s="423" t="n"/>
      <c r="D14" s="41" t="n">
        <v>10</v>
      </c>
      <c r="E14" s="206" t="n">
        <v>3.434</v>
      </c>
      <c r="F14" s="41" t="n">
        <v>0</v>
      </c>
      <c r="G14" s="206" t="n">
        <v>16.254</v>
      </c>
      <c r="I14" s="39" t="n">
        <v>0</v>
      </c>
      <c r="J14" s="40" t="n">
        <v>0</v>
      </c>
    </row>
    <row r="15" ht="12.75" customHeight="1">
      <c r="A15" s="17" t="n">
        <v>0</v>
      </c>
      <c r="B15" s="423" t="inlineStr">
        <is>
          <t>&gt; 2 Jahre und &lt;= 3 Jahre</t>
        </is>
      </c>
      <c r="C15" s="423" t="n"/>
      <c r="D15" s="41" t="n">
        <v>0</v>
      </c>
      <c r="E15" s="206" t="n">
        <v>14.263</v>
      </c>
      <c r="F15" s="41" t="n">
        <v>10</v>
      </c>
      <c r="G15" s="206" t="n">
        <v>12.359</v>
      </c>
      <c r="I15" s="39" t="n">
        <v>10</v>
      </c>
      <c r="J15" s="40" t="n">
        <v>0</v>
      </c>
    </row>
    <row r="16" ht="12.75" customHeight="1">
      <c r="A16" s="17" t="n">
        <v>0</v>
      </c>
      <c r="B16" s="423" t="inlineStr">
        <is>
          <t>&gt; 3 Jahre und &lt;= 4 Jahre</t>
        </is>
      </c>
      <c r="C16" s="423" t="n"/>
      <c r="D16" s="41" t="n">
        <v>20</v>
      </c>
      <c r="E16" s="206" t="n">
        <v>8.766</v>
      </c>
      <c r="F16" s="41" t="n">
        <v>0</v>
      </c>
      <c r="G16" s="206" t="n">
        <v>14.484</v>
      </c>
      <c r="I16" s="39" t="n">
        <v>0</v>
      </c>
      <c r="J16" s="40" t="n">
        <v>10</v>
      </c>
    </row>
    <row r="17" ht="12.75" customHeight="1">
      <c r="A17" s="17" t="n">
        <v>0</v>
      </c>
      <c r="B17" s="423" t="inlineStr">
        <is>
          <t>&gt; 4 Jahre und &lt;= 5 Jahre</t>
        </is>
      </c>
      <c r="C17" s="423" t="n"/>
      <c r="D17" s="41" t="n">
        <v>30</v>
      </c>
      <c r="E17" s="206" t="n">
        <v>6.927</v>
      </c>
      <c r="F17" s="41" t="n">
        <v>20</v>
      </c>
      <c r="G17" s="206" t="n">
        <v>8.880000000000001</v>
      </c>
      <c r="I17" s="39" t="n">
        <v>20</v>
      </c>
      <c r="J17" s="40" t="n">
        <v>0</v>
      </c>
    </row>
    <row r="18" ht="12.75" customHeight="1">
      <c r="A18" s="17" t="n">
        <v>0</v>
      </c>
      <c r="B18" s="423" t="inlineStr">
        <is>
          <t>&gt; 5 Jahre und &lt;= 10 Jahre</t>
        </is>
      </c>
      <c r="C18" s="424" t="n"/>
      <c r="D18" s="39" t="n">
        <v>5</v>
      </c>
      <c r="E18" s="40" t="n">
        <v>51.05</v>
      </c>
      <c r="F18" s="39" t="n">
        <v>30</v>
      </c>
      <c r="G18" s="40" t="n">
        <v>57.046</v>
      </c>
      <c r="I18" s="39" t="n">
        <v>30</v>
      </c>
      <c r="J18" s="40" t="n">
        <v>50</v>
      </c>
    </row>
    <row r="19" ht="12.75" customHeight="1">
      <c r="A19" s="17" t="n">
        <v>0</v>
      </c>
      <c r="B19" s="423" t="inlineStr">
        <is>
          <t>&gt; 10 Jahre</t>
        </is>
      </c>
      <c r="C19" s="424" t="n"/>
      <c r="D19" s="39" t="n">
        <v>5</v>
      </c>
      <c r="E19" s="40" t="n">
        <v>4.087</v>
      </c>
      <c r="F19" s="39" t="n">
        <v>0</v>
      </c>
      <c r="G19" s="40" t="n">
        <v>6.768</v>
      </c>
      <c r="I19" s="39" t="n">
        <v>10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2.125</v>
      </c>
      <c r="F24" s="39" t="n">
        <v>0</v>
      </c>
      <c r="G24" s="40" t="n">
        <v>2.2</v>
      </c>
      <c r="I24" s="39" t="n">
        <v>0</v>
      </c>
      <c r="J24" s="40" t="n">
        <v>0</v>
      </c>
    </row>
    <row r="25" ht="12.75" customHeight="1">
      <c r="A25" s="17" t="n"/>
      <c r="B25" s="423" t="inlineStr">
        <is>
          <t>&gt; 0,5 Jahre und &lt;= 1 Jahr</t>
        </is>
      </c>
      <c r="C25" s="424" t="n"/>
      <c r="D25" s="39" t="n">
        <v>0</v>
      </c>
      <c r="E25" s="40" t="n">
        <v>1</v>
      </c>
      <c r="F25" s="39" t="n">
        <v>10</v>
      </c>
      <c r="G25" s="40" t="n">
        <v>3</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10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15</v>
      </c>
      <c r="E29" s="206" t="n">
        <v>2.691</v>
      </c>
      <c r="F29" s="41" t="n">
        <v>0</v>
      </c>
      <c r="G29" s="206" t="n">
        <v>2.404</v>
      </c>
      <c r="I29" s="39" t="n">
        <v>0</v>
      </c>
      <c r="J29" s="40" t="n">
        <v>0</v>
      </c>
    </row>
    <row r="30" ht="12.75" customHeight="1">
      <c r="A30" s="17" t="n">
        <v>1</v>
      </c>
      <c r="B30" s="423" t="inlineStr">
        <is>
          <t>&gt; 4 Jahre und &lt;= 5 Jahre</t>
        </is>
      </c>
      <c r="C30" s="423" t="n"/>
      <c r="D30" s="41" t="n">
        <v>10</v>
      </c>
      <c r="E30" s="206" t="n">
        <v>0</v>
      </c>
      <c r="F30" s="41" t="n">
        <v>15</v>
      </c>
      <c r="G30" s="206" t="n">
        <v>0.433</v>
      </c>
      <c r="I30" s="39" t="n">
        <v>15</v>
      </c>
      <c r="J30" s="40" t="n">
        <v>0</v>
      </c>
    </row>
    <row r="31" ht="12.75" customHeight="1">
      <c r="A31" s="17" t="n">
        <v>1</v>
      </c>
      <c r="B31" s="423" t="inlineStr">
        <is>
          <t>&gt; 5 Jahre und &lt;= 10 Jahre</t>
        </is>
      </c>
      <c r="C31" s="424" t="n"/>
      <c r="D31" s="39" t="n">
        <v>0</v>
      </c>
      <c r="E31" s="40" t="n">
        <v>15.382</v>
      </c>
      <c r="F31" s="39" t="n">
        <v>10</v>
      </c>
      <c r="G31" s="40" t="n">
        <v>14.252</v>
      </c>
      <c r="I31" s="39" t="n">
        <v>10</v>
      </c>
      <c r="J31" s="40" t="n">
        <v>25</v>
      </c>
    </row>
    <row r="32" ht="12.75" customHeight="1">
      <c r="B32" s="423" t="inlineStr">
        <is>
          <t>&gt; 10 Jahre</t>
        </is>
      </c>
      <c r="C32" s="424" t="n"/>
      <c r="D32" s="39" t="n">
        <v>0</v>
      </c>
      <c r="E32" s="40" t="n">
        <v>41.804</v>
      </c>
      <c r="F32" s="39" t="n">
        <v>0</v>
      </c>
      <c r="G32" s="40" t="n">
        <v>46.306</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57.274</v>
      </c>
      <c r="E9" s="47" t="n">
        <v>64.85299999999999</v>
      </c>
    </row>
    <row r="10" ht="12.75" customHeight="1">
      <c r="A10" s="17" t="n">
        <v>0</v>
      </c>
      <c r="B10" s="48" t="inlineStr">
        <is>
          <t>Mehr als 300 Tsd. € bis einschließlich 1 Mio. €</t>
        </is>
      </c>
      <c r="C10" s="48" t="n"/>
      <c r="D10" s="39" t="n">
        <v>21.267</v>
      </c>
      <c r="E10" s="47" t="n">
        <v>22.631</v>
      </c>
    </row>
    <row r="11" ht="12.75" customHeight="1">
      <c r="A11" s="17" t="n"/>
      <c r="B11" s="48" t="inlineStr">
        <is>
          <t>Mehr als 1 Mio. € bis einschließlich 10 Mio. €</t>
        </is>
      </c>
      <c r="C11" s="48" t="n"/>
      <c r="D11" s="39" t="n">
        <v>27.18</v>
      </c>
      <c r="E11" s="47" t="n">
        <v>30.383</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42.384</v>
      </c>
      <c r="E21" s="40" t="n">
        <v>45.397</v>
      </c>
    </row>
    <row r="22" ht="12.75" customHeight="1">
      <c r="A22" s="17" t="n">
        <v>1</v>
      </c>
      <c r="B22" s="48" t="inlineStr">
        <is>
          <t>Mehr als 10 Mio. € bis einschließlich 100 Mio. €</t>
        </is>
      </c>
      <c r="C22" s="48" t="n"/>
      <c r="D22" s="41" t="n">
        <v>19.618</v>
      </c>
      <c r="E22" s="50" t="n">
        <v>20.199</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8.289999999999999</v>
      </c>
      <c r="H16" s="76" t="n">
        <v>41.518</v>
      </c>
      <c r="I16" s="76" t="n">
        <v>44.122</v>
      </c>
      <c r="J16" s="76" t="n">
        <v>0</v>
      </c>
      <c r="K16" s="76" t="n">
        <v>0</v>
      </c>
      <c r="L16" s="76">
        <f>SUM(M16:R16)</f>
        <v/>
      </c>
      <c r="M16" s="76" t="n">
        <v>3.643</v>
      </c>
      <c r="N16" s="76" t="n">
        <v>3.729</v>
      </c>
      <c r="O16" s="76" t="n">
        <v>0</v>
      </c>
      <c r="P16" s="76" t="n">
        <v>4.419</v>
      </c>
      <c r="Q16" s="76" t="n">
        <v>0</v>
      </c>
      <c r="R16" s="76" t="n">
        <v>0</v>
      </c>
      <c r="S16" s="77" t="n">
        <v>0</v>
      </c>
      <c r="T16" s="255" t="n">
        <v>0</v>
      </c>
    </row>
    <row r="17" ht="12.75" customHeight="1">
      <c r="C17" s="72" t="n"/>
      <c r="D17" s="243">
        <f>"Jahr "&amp;(AktJahr-1)</f>
        <v/>
      </c>
      <c r="E17" s="256">
        <f>F17+L17</f>
        <v/>
      </c>
      <c r="F17" s="78">
        <f>SUM(G17:K17)</f>
        <v/>
      </c>
      <c r="G17" s="78" t="n">
        <v>8.669</v>
      </c>
      <c r="H17" s="78" t="n">
        <v>47.922</v>
      </c>
      <c r="I17" s="78" t="n">
        <v>48.764</v>
      </c>
      <c r="J17" s="78" t="n">
        <v>0</v>
      </c>
      <c r="K17" s="78" t="n">
        <v>0</v>
      </c>
      <c r="L17" s="78">
        <f>SUM(M17:R17)</f>
        <v/>
      </c>
      <c r="M17" s="78" t="n">
        <v>3.899</v>
      </c>
      <c r="N17" s="78" t="n">
        <v>3.909</v>
      </c>
      <c r="O17" s="78" t="n">
        <v>0</v>
      </c>
      <c r="P17" s="78" t="n">
        <v>4.704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8.289999999999999</v>
      </c>
      <c r="H18" s="76" t="n">
        <v>41.518</v>
      </c>
      <c r="I18" s="76" t="n">
        <v>44.122</v>
      </c>
      <c r="J18" s="76" t="n">
        <v>0</v>
      </c>
      <c r="K18" s="76" t="n">
        <v>0</v>
      </c>
      <c r="L18" s="76">
        <f>SUM(M18:R18)</f>
        <v/>
      </c>
      <c r="M18" s="76" t="n">
        <v>3.643</v>
      </c>
      <c r="N18" s="76" t="n">
        <v>3.729</v>
      </c>
      <c r="O18" s="76" t="n">
        <v>0</v>
      </c>
      <c r="P18" s="76" t="n">
        <v>4.419</v>
      </c>
      <c r="Q18" s="76" t="n">
        <v>0</v>
      </c>
      <c r="R18" s="76" t="n">
        <v>0</v>
      </c>
      <c r="S18" s="77" t="n">
        <v>0</v>
      </c>
      <c r="T18" s="255" t="n">
        <v>0</v>
      </c>
    </row>
    <row r="19" ht="12.75" customHeight="1">
      <c r="C19" s="72" t="n"/>
      <c r="D19" s="243">
        <f>$D$17</f>
        <v/>
      </c>
      <c r="E19" s="256">
        <f>F19+L19</f>
        <v/>
      </c>
      <c r="F19" s="78">
        <f>SUM(G19:K19)</f>
        <v/>
      </c>
      <c r="G19" s="78" t="n">
        <v>8.669</v>
      </c>
      <c r="H19" s="78" t="n">
        <v>47.922</v>
      </c>
      <c r="I19" s="78" t="n">
        <v>48.764</v>
      </c>
      <c r="J19" s="78" t="n">
        <v>0</v>
      </c>
      <c r="K19" s="78" t="n">
        <v>0</v>
      </c>
      <c r="L19" s="78">
        <f>SUM(M19:R19)</f>
        <v/>
      </c>
      <c r="M19" s="78" t="n">
        <v>3.899</v>
      </c>
      <c r="N19" s="78" t="n">
        <v>3.909</v>
      </c>
      <c r="O19" s="78" t="n">
        <v>0</v>
      </c>
      <c r="P19" s="78" t="n">
        <v>4.704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12.732</v>
      </c>
      <c r="I12" s="76" t="n">
        <v>16.809</v>
      </c>
      <c r="J12" s="77" t="n">
        <v>32.46</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13.526</v>
      </c>
      <c r="I13" s="118" t="n">
        <v>18.267</v>
      </c>
      <c r="J13" s="119" t="n">
        <v>33.802</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12.732</v>
      </c>
      <c r="I14" s="76" t="n">
        <v>16.809</v>
      </c>
      <c r="J14" s="77" t="n">
        <v>32.46</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13.526</v>
      </c>
      <c r="I15" s="118" t="n">
        <v>18.267</v>
      </c>
      <c r="J15" s="119" t="n">
        <v>33.802</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