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Sparkasse Pforzheim Calw</t>
        </is>
      </c>
      <c r="H2" s="4" t="n"/>
      <c r="I2" s="4" t="n"/>
    </row>
    <row r="3" ht="15" customHeight="1">
      <c r="G3" s="5" t="inlineStr">
        <is>
          <t>Poststr. 3</t>
        </is>
      </c>
      <c r="H3" s="6" t="n"/>
      <c r="I3" s="6" t="n"/>
    </row>
    <row r="4" ht="15" customHeight="1">
      <c r="G4" s="5" t="inlineStr">
        <is>
          <t>75172 Pforzheim</t>
        </is>
      </c>
      <c r="H4" s="6" t="n"/>
      <c r="I4" s="6" t="n"/>
      <c r="J4" s="7" t="n"/>
    </row>
    <row r="5" ht="15" customHeight="1">
      <c r="G5" s="5" t="inlineStr">
        <is>
          <t>Telefon: +49 7231 99-0</t>
        </is>
      </c>
      <c r="H5" s="6" t="n"/>
      <c r="I5" s="6" t="n"/>
      <c r="J5" s="7" t="n"/>
    </row>
    <row r="6" ht="15" customHeight="1">
      <c r="G6" s="5" t="inlineStr">
        <is>
          <t>E-Mail: info@sparkasse-pforzheim-calw.de</t>
        </is>
      </c>
      <c r="H6" s="6" t="n"/>
      <c r="I6" s="6" t="n"/>
      <c r="J6" s="7" t="n"/>
    </row>
    <row r="7" ht="15" customHeight="1">
      <c r="G7" s="5" t="inlineStr">
        <is>
          <t>Internet: https://www.sparkasse-pforzheim</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1853.1</v>
      </c>
      <c r="E21" s="355" t="n">
        <v>2373.1</v>
      </c>
      <c r="F21" s="354" t="n">
        <v>1880.566624</v>
      </c>
      <c r="G21" s="355" t="n">
        <v>2343.671117</v>
      </c>
      <c r="H21" s="354" t="n">
        <v>1697.411742</v>
      </c>
      <c r="I21" s="355" t="n">
        <v>2266.330494</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2904.637115</v>
      </c>
      <c r="E23" s="358" t="n">
        <v>2978.831976</v>
      </c>
      <c r="F23" s="357" t="n">
        <v>2773.289084</v>
      </c>
      <c r="G23" s="358" t="n">
        <v>2756.738605</v>
      </c>
      <c r="H23" s="357" t="n">
        <v>2429.489697</v>
      </c>
      <c r="I23" s="358" t="n">
        <v>2466.893583</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74.23745</v>
      </c>
      <c r="E27" s="355" t="n">
        <v>94.88802199999999</v>
      </c>
      <c r="F27" s="354" t="n">
        <v>37.611332</v>
      </c>
      <c r="G27" s="355" t="n">
        <v>90.251542</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977.299665</v>
      </c>
      <c r="E29" s="361" t="n">
        <v>510.8439540000001</v>
      </c>
      <c r="F29" s="360" t="n">
        <v>855.111127</v>
      </c>
      <c r="G29" s="361" t="n">
        <v>322.815945</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0</v>
      </c>
      <c r="E37" s="355" t="n">
        <v>0</v>
      </c>
      <c r="F37" s="354" t="n">
        <v>0</v>
      </c>
      <c r="G37" s="355" t="n">
        <v>0</v>
      </c>
      <c r="H37" s="354" t="n">
        <v>0</v>
      </c>
      <c r="I37" s="355" t="n">
        <v>0</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0</v>
      </c>
      <c r="E39" s="358" t="n">
        <v>0</v>
      </c>
      <c r="F39" s="357" t="n">
        <v>0</v>
      </c>
      <c r="G39" s="358" t="n">
        <v>0</v>
      </c>
      <c r="H39" s="357" t="n">
        <v>0</v>
      </c>
      <c r="I39" s="358" t="n">
        <v>0</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v>
      </c>
      <c r="E43" s="355" t="n">
        <v>0</v>
      </c>
      <c r="F43" s="354" t="n">
        <v>0</v>
      </c>
      <c r="G43" s="355" t="n">
        <v>0</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0</v>
      </c>
      <c r="E45" s="361" t="n">
        <v>0</v>
      </c>
      <c r="F45" s="360" t="n">
        <v>0</v>
      </c>
      <c r="G45" s="361" t="n">
        <v>0</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c r="E47" s="355" t="n"/>
      <c r="F47" s="354" t="n"/>
      <c r="G47" s="355" t="n"/>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1853.1</v>
      </c>
      <c r="E9" s="204" t="n">
        <v>2373.1</v>
      </c>
    </row>
    <row r="10" ht="21.75" customFormat="1" customHeight="1" s="149" thickBot="1">
      <c r="A10" s="150" t="n">
        <v>0</v>
      </c>
      <c r="B10" s="226" t="inlineStr">
        <is>
          <t xml:space="preserve">thereof percentage share of fixed-rate Pfandbriefe
section 28 para. 1 no. 13 </t>
        </is>
      </c>
      <c r="C10" s="151" t="inlineStr">
        <is>
          <t>%</t>
        </is>
      </c>
      <c r="D10" s="152" t="n">
        <v>97.3</v>
      </c>
      <c r="E10" s="193" t="n">
        <v>34.68</v>
      </c>
    </row>
    <row r="11" ht="13.5" customHeight="1" thickBot="1">
      <c r="A11" s="200" t="n">
        <v>0</v>
      </c>
      <c r="B11" s="408" t="n"/>
      <c r="C11" s="381" t="n"/>
      <c r="D11" s="381" t="n"/>
      <c r="E11" s="409" t="n"/>
    </row>
    <row r="12">
      <c r="A12" s="200" t="n">
        <v>0</v>
      </c>
      <c r="B12" s="406" t="inlineStr">
        <is>
          <t>Cover Pool</t>
        </is>
      </c>
      <c r="C12" s="227" t="inlineStr">
        <is>
          <t>(€ mn.)</t>
        </is>
      </c>
      <c r="D12" s="191" t="n">
        <v>2904.637115</v>
      </c>
      <c r="E12" s="192" t="n">
        <v>2978.831976</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92.33</v>
      </c>
      <c r="E18" s="195" t="n">
        <v>95.34999999999999</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5.02</v>
      </c>
      <c r="E30" s="195" t="n">
        <v>5</v>
      </c>
    </row>
    <row r="31" ht="31.5" customHeight="1">
      <c r="A31" s="200" t="n">
        <v>0</v>
      </c>
      <c r="B31" s="157" t="inlineStr">
        <is>
          <t xml:space="preserve">average loan-to-value ratio, weighted using the mortgage lending value
section 28 para. 2 no. 3  </t>
        </is>
      </c>
      <c r="C31" s="156" t="inlineStr">
        <is>
          <t>%</t>
        </is>
      </c>
      <c r="D31" s="155" t="n">
        <v>53.11</v>
      </c>
      <c r="E31" s="195" t="n">
        <v>53.16</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29.385817</v>
      </c>
      <c r="E35" s="195" t="n">
        <v>389.73106</v>
      </c>
    </row>
    <row r="36">
      <c r="A36" s="200" t="n"/>
      <c r="B36" s="220" t="inlineStr">
        <is>
          <t>Day on which the largest negative sum results</t>
        </is>
      </c>
      <c r="C36" s="154" t="inlineStr">
        <is>
          <t>Day (1-180)</t>
        </is>
      </c>
      <c r="D36" s="348" t="n">
        <v>134</v>
      </c>
      <c r="E36" s="349" t="n">
        <v>179</v>
      </c>
    </row>
    <row r="37" ht="21.75" customHeight="1" thickBot="1">
      <c r="A37" s="200" t="n">
        <v>1</v>
      </c>
      <c r="B37" s="158" t="inlineStr">
        <is>
          <t>Total amount of cover assets meeting the requirements of section 4 para 1a s. 3 Pfandbrief Act</t>
        </is>
      </c>
      <c r="C37" s="225" t="inlineStr">
        <is>
          <t>(€ mn.)</t>
        </is>
      </c>
      <c r="D37" s="197" t="n">
        <v>95.67671700000001</v>
      </c>
      <c r="E37" s="198" t="n">
        <v>460</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0</v>
      </c>
      <c r="E9" s="204" t="n">
        <v>0</v>
      </c>
    </row>
    <row r="10" ht="21.75" customHeight="1" thickBot="1">
      <c r="A10" s="200" t="n">
        <v>1</v>
      </c>
      <c r="B10" s="226" t="inlineStr">
        <is>
          <t xml:space="preserve">thereof percentage share of fixed-rate Pfandbriefe
section 28 para. 1 no. 13 </t>
        </is>
      </c>
      <c r="C10" s="151" t="inlineStr">
        <is>
          <t>%</t>
        </is>
      </c>
      <c r="D10" s="152" t="n">
        <v>0</v>
      </c>
      <c r="E10" s="193" t="n">
        <v>0</v>
      </c>
    </row>
    <row r="11" ht="13.5" customHeight="1" thickBot="1">
      <c r="A11" s="200" t="n">
        <v>1</v>
      </c>
      <c r="B11" s="408" t="n"/>
      <c r="C11" s="381" t="n"/>
      <c r="D11" s="381" t="n"/>
      <c r="E11" s="409" t="n"/>
    </row>
    <row r="12">
      <c r="A12" s="200" t="n">
        <v>1</v>
      </c>
      <c r="B12" s="406" t="inlineStr">
        <is>
          <t>Cover Pool</t>
        </is>
      </c>
      <c r="C12" s="228" t="inlineStr">
        <is>
          <t>(€ mn.)</t>
        </is>
      </c>
      <c r="D12" s="203" t="n">
        <v>0</v>
      </c>
      <c r="E12" s="204" t="n">
        <v>0</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row>
    <row r="16" ht="18" customHeight="1">
      <c r="A16" s="200" t="n"/>
      <c r="B16" s="222" t="inlineStr">
        <is>
          <t xml:space="preserve">thereof percentage share of fixed-rate cover assets
section 28 para. 1 no. 13 </t>
        </is>
      </c>
      <c r="C16" s="156" t="inlineStr">
        <is>
          <t>%</t>
        </is>
      </c>
      <c r="D16" s="155" t="n">
        <v>0</v>
      </c>
      <c r="E16" s="195" t="n">
        <v>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0</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55.5" customHeight="1" thickBot="1">
      <c r="B10" s="209" t="inlineStr">
        <is>
          <t>ISIN</t>
        </is>
      </c>
      <c r="C10" s="189" t="inlineStr">
        <is>
          <t>(Mio. €)</t>
        </is>
      </c>
      <c r="D10" s="527" t="inlineStr">
        <is>
          <t>DE000A11P705, DE000A254QW3, DE000A289R33, DE000A30V5G4, DE000A351TH2, DE000A351YT7</t>
        </is>
      </c>
      <c r="E10" s="528" t="inlineStr">
        <is>
          <t>DE000A1R08F4, DE000A1TNKN1, DE000A11P705, DE000A2G9HT2, DE000A254QW3, DE000A289LP4, DE000A289R25, DE000A289R33, DE000A3E4910, DE000A3MQPH6, DE000A30VST0, DE000A30V2H9</t>
        </is>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PFO</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Sparkasse Pforzheim Calw</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60</v>
      </c>
      <c r="E11" s="37" t="n">
        <v>258.77676</v>
      </c>
      <c r="F11" s="36" t="n">
        <v>530</v>
      </c>
      <c r="G11" s="37" t="n">
        <v>267.672251</v>
      </c>
      <c r="I11" s="36" t="n">
        <v>0</v>
      </c>
      <c r="J11" s="37" t="n">
        <v>0</v>
      </c>
    </row>
    <row r="12" ht="12.75" customHeight="1">
      <c r="A12" s="17" t="n">
        <v>0</v>
      </c>
      <c r="B12" s="427" t="inlineStr">
        <is>
          <t>&gt; 0.5 years and &lt;= 1 year</t>
        </is>
      </c>
      <c r="C12" s="428" t="n"/>
      <c r="D12" s="36" t="n">
        <v>0</v>
      </c>
      <c r="E12" s="37" t="n">
        <v>119.24997</v>
      </c>
      <c r="F12" s="36" t="n">
        <v>75</v>
      </c>
      <c r="G12" s="37" t="n">
        <v>543.829518</v>
      </c>
      <c r="I12" s="36" t="n">
        <v>0</v>
      </c>
      <c r="J12" s="37" t="n">
        <v>0</v>
      </c>
    </row>
    <row r="13" ht="12.75" customHeight="1">
      <c r="A13" s="17" t="n"/>
      <c r="B13" s="427" t="inlineStr">
        <is>
          <t>&gt; 1  year and &lt;= 1.5 years</t>
        </is>
      </c>
      <c r="C13" s="428" t="n"/>
      <c r="D13" s="36" t="n">
        <v>0</v>
      </c>
      <c r="E13" s="37" t="n">
        <v>126.531533</v>
      </c>
      <c r="F13" s="36" t="n">
        <v>260</v>
      </c>
      <c r="G13" s="37" t="n">
        <v>93.84040399999999</v>
      </c>
      <c r="I13" s="36" t="n">
        <v>60</v>
      </c>
      <c r="J13" s="37" t="n">
        <v>530</v>
      </c>
    </row>
    <row r="14" ht="12.75" customHeight="1">
      <c r="A14" s="17" t="n">
        <v>0</v>
      </c>
      <c r="B14" s="427" t="inlineStr">
        <is>
          <t>&gt; 1.5 years and &lt;= 2 years</t>
        </is>
      </c>
      <c r="C14" s="427" t="n"/>
      <c r="D14" s="38" t="n">
        <v>30</v>
      </c>
      <c r="E14" s="199" t="n">
        <v>214.062287</v>
      </c>
      <c r="F14" s="38" t="n">
        <v>0</v>
      </c>
      <c r="G14" s="199" t="n">
        <v>111.032052</v>
      </c>
      <c r="I14" s="36" t="n">
        <v>0</v>
      </c>
      <c r="J14" s="37" t="n">
        <v>75</v>
      </c>
    </row>
    <row r="15" ht="12.75" customHeight="1">
      <c r="A15" s="17" t="n">
        <v>0</v>
      </c>
      <c r="B15" s="427" t="inlineStr">
        <is>
          <t>&gt; 2 years and &lt;= 3 years</t>
        </is>
      </c>
      <c r="C15" s="427" t="n"/>
      <c r="D15" s="38" t="n">
        <v>260</v>
      </c>
      <c r="E15" s="199" t="n">
        <v>214.797687</v>
      </c>
      <c r="F15" s="38" t="n">
        <v>30</v>
      </c>
      <c r="G15" s="199" t="n">
        <v>228.013493</v>
      </c>
      <c r="I15" s="36" t="n">
        <v>30</v>
      </c>
      <c r="J15" s="37" t="n">
        <v>260</v>
      </c>
    </row>
    <row r="16" ht="12.75" customHeight="1">
      <c r="A16" s="17" t="n">
        <v>0</v>
      </c>
      <c r="B16" s="427" t="inlineStr">
        <is>
          <t>&gt; 3 years and &lt;= 4 years</t>
        </is>
      </c>
      <c r="C16" s="427" t="n"/>
      <c r="D16" s="38" t="n">
        <v>500</v>
      </c>
      <c r="E16" s="199" t="n">
        <v>230.484608</v>
      </c>
      <c r="F16" s="38" t="n">
        <v>10</v>
      </c>
      <c r="G16" s="199" t="n">
        <v>203.967622</v>
      </c>
      <c r="I16" s="36" t="n">
        <v>260</v>
      </c>
      <c r="J16" s="37" t="n">
        <v>30</v>
      </c>
    </row>
    <row r="17" ht="12.75" customHeight="1">
      <c r="A17" s="17" t="n">
        <v>0</v>
      </c>
      <c r="B17" s="427" t="inlineStr">
        <is>
          <t>&gt; 4 years and &lt;= 5 years</t>
        </is>
      </c>
      <c r="C17" s="427" t="n"/>
      <c r="D17" s="38" t="n">
        <v>285</v>
      </c>
      <c r="E17" s="199" t="n">
        <v>202.929114</v>
      </c>
      <c r="F17" s="38" t="n">
        <v>500</v>
      </c>
      <c r="G17" s="199" t="n">
        <v>212.279009</v>
      </c>
      <c r="I17" s="36" t="n">
        <v>500</v>
      </c>
      <c r="J17" s="37" t="n">
        <v>10</v>
      </c>
    </row>
    <row r="18" ht="12.75" customHeight="1">
      <c r="A18" s="17" t="n">
        <v>0</v>
      </c>
      <c r="B18" s="427" t="inlineStr">
        <is>
          <t>&gt; 5 years and &lt;= 10 years</t>
        </is>
      </c>
      <c r="C18" s="428" t="n"/>
      <c r="D18" s="36" t="n">
        <v>550</v>
      </c>
      <c r="E18" s="37" t="n">
        <v>910.4537750000001</v>
      </c>
      <c r="F18" s="36" t="n">
        <v>815</v>
      </c>
      <c r="G18" s="37" t="n">
        <v>823.82247</v>
      </c>
      <c r="I18" s="36" t="n">
        <v>815</v>
      </c>
      <c r="J18" s="37" t="n">
        <v>1315</v>
      </c>
    </row>
    <row r="19" ht="12.75" customHeight="1">
      <c r="A19" s="17" t="n">
        <v>0</v>
      </c>
      <c r="B19" s="427" t="inlineStr">
        <is>
          <t>&gt; 10 years</t>
        </is>
      </c>
      <c r="C19" s="428" t="n"/>
      <c r="D19" s="36" t="n">
        <v>168.1</v>
      </c>
      <c r="E19" s="37" t="n">
        <v>627.3513810000001</v>
      </c>
      <c r="F19" s="36" t="n">
        <v>153.1</v>
      </c>
      <c r="G19" s="37" t="n">
        <v>494.375158</v>
      </c>
      <c r="I19" s="36" t="n">
        <v>188.1</v>
      </c>
      <c r="J19" s="37" t="n">
        <v>153.1</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0</v>
      </c>
      <c r="F24" s="36" t="n">
        <v>0</v>
      </c>
      <c r="G24" s="37" t="n">
        <v>0</v>
      </c>
      <c r="I24" s="36" t="n">
        <v>0</v>
      </c>
      <c r="J24" s="37" t="n">
        <v>0</v>
      </c>
    </row>
    <row r="25" ht="12.75" customHeight="1">
      <c r="A25" s="17" t="n"/>
      <c r="B25" s="427" t="inlineStr">
        <is>
          <t>&gt; 0.5 years and &lt;= 1 year</t>
        </is>
      </c>
      <c r="C25" s="428" t="n"/>
      <c r="D25" s="36" t="n">
        <v>0</v>
      </c>
      <c r="E25" s="37" t="n">
        <v>0</v>
      </c>
      <c r="F25" s="36" t="n">
        <v>0</v>
      </c>
      <c r="G25" s="37" t="n">
        <v>0</v>
      </c>
      <c r="I25" s="36" t="n">
        <v>0</v>
      </c>
      <c r="J25" s="37" t="n">
        <v>0</v>
      </c>
    </row>
    <row r="26" ht="12.75" customHeight="1">
      <c r="A26" s="17" t="n">
        <v>1</v>
      </c>
      <c r="B26" s="427" t="inlineStr">
        <is>
          <t>&gt; 1  year and &lt;= 1.5 years</t>
        </is>
      </c>
      <c r="C26" s="428" t="n"/>
      <c r="D26" s="36" t="n">
        <v>0</v>
      </c>
      <c r="E26" s="37" t="n">
        <v>0</v>
      </c>
      <c r="F26" s="36" t="n">
        <v>0</v>
      </c>
      <c r="G26" s="37" t="n">
        <v>0</v>
      </c>
      <c r="I26" s="36" t="n">
        <v>0</v>
      </c>
      <c r="J26" s="37" t="n">
        <v>0</v>
      </c>
    </row>
    <row r="27" ht="12.75" customHeight="1">
      <c r="A27" s="17" t="n">
        <v>1</v>
      </c>
      <c r="B27" s="427" t="inlineStr">
        <is>
          <t>&gt; 1.5 years and &lt;= 2 years</t>
        </is>
      </c>
      <c r="C27" s="427" t="n"/>
      <c r="D27" s="38" t="n">
        <v>0</v>
      </c>
      <c r="E27" s="199" t="n">
        <v>0</v>
      </c>
      <c r="F27" s="38" t="n">
        <v>0</v>
      </c>
      <c r="G27" s="199" t="n">
        <v>0</v>
      </c>
      <c r="I27" s="36" t="n">
        <v>0</v>
      </c>
      <c r="J27" s="37" t="n">
        <v>0</v>
      </c>
    </row>
    <row r="28" ht="12.75" customHeight="1">
      <c r="A28" s="17" t="n">
        <v>1</v>
      </c>
      <c r="B28" s="427" t="inlineStr">
        <is>
          <t>&gt; 2 years and &lt;= 3 years</t>
        </is>
      </c>
      <c r="C28" s="427" t="n"/>
      <c r="D28" s="38" t="n">
        <v>0</v>
      </c>
      <c r="E28" s="199" t="n">
        <v>0</v>
      </c>
      <c r="F28" s="38" t="n">
        <v>0</v>
      </c>
      <c r="G28" s="199" t="n">
        <v>0</v>
      </c>
      <c r="I28" s="36" t="n">
        <v>0</v>
      </c>
      <c r="J28" s="37" t="n">
        <v>0</v>
      </c>
    </row>
    <row r="29" ht="12.75" customHeight="1">
      <c r="A29" s="17" t="n">
        <v>1</v>
      </c>
      <c r="B29" s="427" t="inlineStr">
        <is>
          <t>&gt; 3 years and &lt;= 4 years</t>
        </is>
      </c>
      <c r="C29" s="427" t="n"/>
      <c r="D29" s="38" t="n">
        <v>0</v>
      </c>
      <c r="E29" s="199" t="n">
        <v>0</v>
      </c>
      <c r="F29" s="38" t="n">
        <v>0</v>
      </c>
      <c r="G29" s="199" t="n">
        <v>0</v>
      </c>
      <c r="I29" s="36" t="n">
        <v>0</v>
      </c>
      <c r="J29" s="37" t="n">
        <v>0</v>
      </c>
    </row>
    <row r="30" ht="12.75" customHeight="1">
      <c r="A30" s="17" t="n">
        <v>1</v>
      </c>
      <c r="B30" s="427" t="inlineStr">
        <is>
          <t>&gt; 4 years and &lt;= 5 years</t>
        </is>
      </c>
      <c r="C30" s="427" t="n"/>
      <c r="D30" s="38" t="n">
        <v>0</v>
      </c>
      <c r="E30" s="199" t="n">
        <v>0</v>
      </c>
      <c r="F30" s="38" t="n">
        <v>0</v>
      </c>
      <c r="G30" s="199" t="n">
        <v>0</v>
      </c>
      <c r="I30" s="36" t="n">
        <v>0</v>
      </c>
      <c r="J30" s="37" t="n">
        <v>0</v>
      </c>
    </row>
    <row r="31" ht="12.75" customHeight="1">
      <c r="A31" s="17" t="n">
        <v>1</v>
      </c>
      <c r="B31" s="427" t="inlineStr">
        <is>
          <t>&gt; 5 years and &lt;= 10 years</t>
        </is>
      </c>
      <c r="C31" s="428" t="n"/>
      <c r="D31" s="36" t="n">
        <v>0</v>
      </c>
      <c r="E31" s="37" t="n">
        <v>0</v>
      </c>
      <c r="F31" s="36" t="n">
        <v>0</v>
      </c>
      <c r="G31" s="37" t="n">
        <v>0</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2130.613261</v>
      </c>
      <c r="E9" s="43" t="n">
        <v>1945.848634</v>
      </c>
    </row>
    <row r="10" ht="12.75" customHeight="1">
      <c r="A10" s="17" t="n">
        <v>0</v>
      </c>
      <c r="B10" s="44" t="inlineStr">
        <is>
          <t>more than 300,000 Euros up to 1 mn. Euros</t>
        </is>
      </c>
      <c r="C10" s="44" t="n"/>
      <c r="D10" s="36" t="n">
        <v>386.508401</v>
      </c>
      <c r="E10" s="43" t="n">
        <v>320.622216</v>
      </c>
    </row>
    <row r="11" ht="12.75" customHeight="1">
      <c r="A11" s="17" t="n"/>
      <c r="B11" s="44" t="inlineStr">
        <is>
          <t>more than 1 mn. Euros up to 10 mn. Euros</t>
        </is>
      </c>
      <c r="C11" s="44" t="n"/>
      <c r="D11" s="36" t="n">
        <v>208.040304</v>
      </c>
      <c r="E11" s="43" t="n">
        <v>194.724126</v>
      </c>
    </row>
    <row r="12" ht="12.75" customHeight="1">
      <c r="A12" s="17" t="n">
        <v>0</v>
      </c>
      <c r="B12" s="44" t="inlineStr">
        <is>
          <t>more than 10 mn. Euros</t>
        </is>
      </c>
      <c r="C12" s="44" t="n"/>
      <c r="D12" s="36" t="n">
        <v>79.475149</v>
      </c>
      <c r="E12" s="43" t="n">
        <v>57.637</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0</v>
      </c>
      <c r="E21" s="37" t="n">
        <v>0</v>
      </c>
    </row>
    <row r="22" ht="12.75" customHeight="1">
      <c r="A22" s="17" t="n">
        <v>1</v>
      </c>
      <c r="B22" s="44" t="inlineStr">
        <is>
          <t>more than 10 mn. Euros up to 100 mn. Euros</t>
        </is>
      </c>
      <c r="C22" s="44" t="n"/>
      <c r="D22" s="38" t="n">
        <v>0</v>
      </c>
      <c r="E22" s="46" t="n">
        <v>0</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639.172055</v>
      </c>
      <c r="H16" s="72" t="n">
        <v>1466.597525</v>
      </c>
      <c r="I16" s="72" t="n">
        <v>287.141793</v>
      </c>
      <c r="J16" s="72" t="n">
        <v>18.222387</v>
      </c>
      <c r="K16" s="72" t="n">
        <v>0</v>
      </c>
      <c r="L16" s="72">
        <f>SUM(M16:R16)</f>
        <v/>
      </c>
      <c r="M16" s="72" t="n">
        <v>107.354885</v>
      </c>
      <c r="N16" s="72" t="n">
        <v>49.159195</v>
      </c>
      <c r="O16" s="72" t="n">
        <v>143.55671</v>
      </c>
      <c r="P16" s="72" t="n">
        <v>86.679087</v>
      </c>
      <c r="Q16" s="72" t="n">
        <v>0</v>
      </c>
      <c r="R16" s="72" t="n">
        <v>6.753478</v>
      </c>
      <c r="S16" s="73" t="n">
        <v>0</v>
      </c>
      <c r="T16" s="244" t="n">
        <v>0</v>
      </c>
    </row>
    <row r="17" ht="12.75" customHeight="1">
      <c r="C17" s="68" t="n"/>
      <c r="D17" s="271">
        <f>"year "&amp;(AktJahr-1)</f>
        <v/>
      </c>
      <c r="E17" s="276">
        <f>F17+L17</f>
        <v/>
      </c>
      <c r="F17" s="74">
        <f>SUM(G17:K17)</f>
        <v/>
      </c>
      <c r="G17" s="74" t="n">
        <v>569.0094350000001</v>
      </c>
      <c r="H17" s="74" t="n">
        <v>1296.580915</v>
      </c>
      <c r="I17" s="74" t="n">
        <v>255.429064</v>
      </c>
      <c r="J17" s="74" t="n">
        <v>17.52524</v>
      </c>
      <c r="K17" s="74" t="n">
        <v>0</v>
      </c>
      <c r="L17" s="74">
        <f>SUM(M17:R17)</f>
        <v/>
      </c>
      <c r="M17" s="74" t="n">
        <v>83.847566</v>
      </c>
      <c r="N17" s="74" t="n">
        <v>58.179014</v>
      </c>
      <c r="O17" s="74" t="n">
        <v>144.945728</v>
      </c>
      <c r="P17" s="74" t="n">
        <v>88.945606</v>
      </c>
      <c r="Q17" s="74" t="n">
        <v>0</v>
      </c>
      <c r="R17" s="74" t="n">
        <v>4.369408999999999</v>
      </c>
      <c r="S17" s="75" t="n">
        <v>0</v>
      </c>
      <c r="T17" s="277" t="n">
        <v>0</v>
      </c>
    </row>
    <row r="18" ht="12.75" customHeight="1">
      <c r="B18" s="13" t="inlineStr">
        <is>
          <t>DE</t>
        </is>
      </c>
      <c r="C18" s="70" t="inlineStr">
        <is>
          <t>Germany</t>
        </is>
      </c>
      <c r="D18" s="264">
        <f>$D$16</f>
        <v/>
      </c>
      <c r="E18" s="243">
        <f>F18+L18</f>
        <v/>
      </c>
      <c r="F18" s="72">
        <f>SUM(G18:K18)</f>
        <v/>
      </c>
      <c r="G18" s="72" t="n">
        <v>639.172055</v>
      </c>
      <c r="H18" s="72" t="n">
        <v>1466.597525</v>
      </c>
      <c r="I18" s="72" t="n">
        <v>287.141793</v>
      </c>
      <c r="J18" s="72" t="n">
        <v>18.222387</v>
      </c>
      <c r="K18" s="72" t="n">
        <v>0</v>
      </c>
      <c r="L18" s="72">
        <f>SUM(M18:R18)</f>
        <v/>
      </c>
      <c r="M18" s="72" t="n">
        <v>107.354885</v>
      </c>
      <c r="N18" s="72" t="n">
        <v>49.159195</v>
      </c>
      <c r="O18" s="72" t="n">
        <v>143.55671</v>
      </c>
      <c r="P18" s="72" t="n">
        <v>86.679087</v>
      </c>
      <c r="Q18" s="72" t="n">
        <v>0</v>
      </c>
      <c r="R18" s="72" t="n">
        <v>6.753478</v>
      </c>
      <c r="S18" s="73" t="n">
        <v>0</v>
      </c>
      <c r="T18" s="244" t="n">
        <v>0</v>
      </c>
    </row>
    <row r="19" ht="12.75" customHeight="1">
      <c r="C19" s="68" t="n"/>
      <c r="D19" s="271">
        <f>$D$17</f>
        <v/>
      </c>
      <c r="E19" s="276">
        <f>F19+L19</f>
        <v/>
      </c>
      <c r="F19" s="74">
        <f>SUM(G19:K19)</f>
        <v/>
      </c>
      <c r="G19" s="74" t="n">
        <v>569.0094350000001</v>
      </c>
      <c r="H19" s="74" t="n">
        <v>1296.580915</v>
      </c>
      <c r="I19" s="74" t="n">
        <v>255.429064</v>
      </c>
      <c r="J19" s="74" t="n">
        <v>17.52524</v>
      </c>
      <c r="K19" s="74" t="n">
        <v>0</v>
      </c>
      <c r="L19" s="74">
        <f>SUM(M19:R19)</f>
        <v/>
      </c>
      <c r="M19" s="74" t="n">
        <v>83.847566</v>
      </c>
      <c r="N19" s="74" t="n">
        <v>58.179014</v>
      </c>
      <c r="O19" s="74" t="n">
        <v>144.945728</v>
      </c>
      <c r="P19" s="74" t="n">
        <v>88.945606</v>
      </c>
      <c r="Q19" s="74" t="n">
        <v>0</v>
      </c>
      <c r="R19" s="74" t="n">
        <v>4.369408999999999</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0</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0</v>
      </c>
      <c r="J13" s="114" t="n">
        <v>0</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0</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0</v>
      </c>
      <c r="J15" s="114" t="n">
        <v>0</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100</v>
      </c>
      <c r="F13" s="72" t="n">
        <v>0</v>
      </c>
      <c r="G13" s="72" t="n">
        <v>0</v>
      </c>
      <c r="H13" s="110" t="n">
        <v>0</v>
      </c>
      <c r="I13" s="72" t="n">
        <v>0</v>
      </c>
      <c r="J13" s="244" t="n">
        <v>100</v>
      </c>
    </row>
    <row r="14" ht="12.75" customHeight="1">
      <c r="B14" s="138" t="n"/>
      <c r="C14" s="44" t="n"/>
      <c r="D14" s="44">
        <f>"year "&amp;(AktJahr-1)</f>
        <v/>
      </c>
      <c r="E14" s="245" t="n">
        <v>460</v>
      </c>
      <c r="F14" s="113" t="n">
        <v>0</v>
      </c>
      <c r="G14" s="113" t="n">
        <v>0</v>
      </c>
      <c r="H14" s="116" t="n">
        <v>460</v>
      </c>
      <c r="I14" s="113" t="n">
        <v>0</v>
      </c>
      <c r="J14" s="246" t="n">
        <v>0</v>
      </c>
    </row>
    <row r="15" ht="12.75" customHeight="1">
      <c r="B15" s="138" t="inlineStr">
        <is>
          <t>DE</t>
        </is>
      </c>
      <c r="C15" s="70" t="inlineStr">
        <is>
          <t>Germany</t>
        </is>
      </c>
      <c r="D15" s="71">
        <f>$D$13</f>
        <v/>
      </c>
      <c r="E15" s="243" t="n">
        <v>100</v>
      </c>
      <c r="F15" s="72" t="n">
        <v>0</v>
      </c>
      <c r="G15" s="72" t="n">
        <v>0</v>
      </c>
      <c r="H15" s="110" t="n">
        <v>0</v>
      </c>
      <c r="I15" s="72" t="n">
        <v>0</v>
      </c>
      <c r="J15" s="244" t="n">
        <v>100</v>
      </c>
    </row>
    <row r="16" ht="12.75" customHeight="1">
      <c r="B16" s="138" t="n"/>
      <c r="C16" s="44" t="n"/>
      <c r="D16" s="44">
        <f>$D$14</f>
        <v/>
      </c>
      <c r="E16" s="245" t="n">
        <v>460</v>
      </c>
      <c r="F16" s="113" t="n">
        <v>0</v>
      </c>
      <c r="G16" s="113" t="n">
        <v>0</v>
      </c>
      <c r="H16" s="116" t="n">
        <v>460</v>
      </c>
      <c r="I16" s="113" t="n">
        <v>0</v>
      </c>
      <c r="J16" s="246" t="n">
        <v>0</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