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<sst xmlns="http://schemas.openxmlformats.org/spreadsheetml/2006/main" count="1878" uniqueCount="664">
  <si>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</si>
  <si>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</si>
  <si>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</si>
  <si>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</si>
  <si>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</si>
  <si>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</si>
  <si>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</si>
  <si>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</si>
  <si>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</si>
  <si>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</si>
  <si>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</si>
  <si>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</si>
  <si>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</si>
  <si>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</si>
  <si>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</si>
  <si>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</si>
  <si>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</si>
  <si>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</si>
  <si>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</si>
  <si>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</si>
  <si>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</si>
  <si>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</si>
  <si>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</si>
  <si>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</si>
  <si>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</si>
  <si>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</si>
  <si>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</si>
  <si>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</si>
  <si>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</si>
  <si>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</si>
  <si>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</si>
  <si>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</si>
  <si>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</si>
  <si>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</si>
  <si>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</si>
  <si>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</si>
  <si>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</si>
  <si>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</si>
  <si>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</si>
  <si>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</si>
  <si>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</si>
  <si>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</si>
  <si>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</si>
  <si>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</si>
  <si>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</si>
  <si>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</si>
  <si>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</si>
  <si>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</si>
  <si>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</si>
  <si>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</si>
  <si>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</si>
  <si>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</si>
  <si>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</si>
  <si>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</si>
  <si>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</si>
  <si>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</si>
  <si>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</si>
  <si>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</si>
  <si>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</si>
  <si>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</si>
  <si>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</si>
  <si>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</si>
  <si>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</si>
  <si>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</si>
  <si>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</si>
  <si>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</si>
  <si>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</si>
  <si>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</si>
  <si>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</si>
  <si>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</si>
  <si>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</si>
  <si>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</si>
  <si>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</si>
  <si>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</si>
  <si>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</si>
  <si>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</si>
  <si>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</si>
  <si>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</si>
  <si>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</si>
  <si>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</si>
  <si>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</si>
  <si>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</si>
  <si>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</si>
  <si>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</si>
  <si>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</si>
  <si>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</si>
  <si>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</si>
  <si>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</si>
  <si>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</si>
  <si>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</si>
  <si>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</si>
  <si>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</si>
  <si>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</si>
  <si>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</si>
  <si>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</si>
  <si>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</si>
  <si>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</si>
  <si>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</si>
  <si>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</si>
  <si>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</si>
  <si>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</si>
  <si>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</si>
  <si>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</si>
  <si>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</si>
  <si>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</si>
  <si>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</si>
  <si>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</si>
  <si>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</si>
  <si>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</si>
  <si>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</si>
  <si>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</si>
  <si>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</si>
  <si>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</si>
  <si>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</si>
  <si>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</si>
  <si>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</si>
  <si>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</si>
  <si>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</si>
  <si>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</si>
  <si>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</si>
  <si>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</si>
  <si>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</si>
  <si>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</si>
  <si>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</si>
  <si>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</si>
  <si>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</si>
  <si>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</si>
  <si>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</si>
  <si>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</si>
  <si>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</si>
  <si>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</si>
  <si>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</si>
  <si>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</si>
  <si>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</si>
  <si>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</si>
  <si>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</si>
  <si>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</si>
  <si>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</si>
  <si>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</si>
  <si>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</si>
  <si>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</si>
  <si>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</si>
  <si>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</si>
  <si>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</si>
  <si>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</si>
  <si>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</si>
  <si>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</si>
  <si>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</si>
  <si>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</si>
  <si>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</si>
  <si>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</si>
  <si>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</si>
  <si>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</si>
  <si>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</si>
  <si>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</si>
  <si>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</si>
  <si>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</si>
  <si>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</si>
  <si>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</si>
  <si>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</si>
  <si>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</si>
  <si>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</si>
  <si>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</si>
  <si>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</si>
  <si>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</si>
  <si>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</si>
  <si>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</si>
  <si>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</si>
  <si>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</si>
  <si>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</si>
  <si>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</si>
  <si>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</si>
  <si>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</si>
  <si>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</si>
  <si>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</si>
  <si>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</si>
  <si>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</si>
  <si>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</si>
  <si>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</si>
  <si>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</si>
  <si>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</si>
  <si>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</si>
  <si>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</si>
  <si>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</si>
  <si>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</si>
  <si>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</si>
  <si>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</si>
  <si>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</si>
  <si>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</si>
  <si>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</si>
  <si>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</si>
  <si>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</si>
  <si>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</si>
  <si>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</si>
  <si>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</si>
  <si>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</si>
  <si>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</si>
  <si>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</si>
  <si>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</si>
  <si>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</si>
  <si>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</si>
  <si>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</si>
  <si>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</si>
  <si>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</si>
  <si>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</si>
  <si>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</si>
  <si>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</si>
  <si>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</si>
  <si>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</si>
  <si>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</si>
  <si>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</si>
  <si>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</si>
  <si>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</si>
  <si>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</si>
  <si>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</si>
  <si>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</si>
  <si>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</si>
  <si>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</si>
  <si>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</si>
  <si>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</si>
  <si>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</si>
  <si>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</si>
  <si>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</si>
  <si>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</si>
  <si>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</si>
  <si>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</si>
  <si>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</si>
  <si>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</si>
  <si>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</si>
  <si>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</si>
  <si>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</si>
  <si>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</si>
  <si>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</si>
  <si>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</si>
  <si>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</si>
  <si>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</si>
  <si>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</si>
  <si>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</si>
  <si>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</si>
  <si>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</si>
  <si>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</si>
  <si>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</si>
  <si>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</si>
  <si>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</si>
  <si>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</si>
  <si>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</si>
  <si>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</si>
  <si>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</si>
  <si>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</si>
  <si>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</si>
  <si>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</si>
  <si>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</si>
  <si>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</si>
  <si>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</si>
  <si>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</si>
  <si>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</si>
  <si>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</si>
  <si>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</si>
  <si>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</si>
  <si>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</si>
  <si>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</si>
  <si>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</si>
  <si>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</si>
  <si>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</si>
  <si>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</si>
  <si>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</si>
  <si>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</si>
  <si>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</si>
  <si>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</si>
  <si>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</si>
  <si>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</si>
  <si>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</si>
  <si>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</si>
  <si>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</si>
  <si>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</si>
  <si>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</si>
  <si>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</si>
  <si>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</si>
  <si>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</si>
  <si>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</si>
  <si>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</si>
  <si>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</si>
  <si>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</si>
  <si>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</si>
  <si>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</si>
  <si>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</si>
  <si>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</si>
  <si>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</si>
  <si>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</si>
  <si>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</si>
  <si>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</si>
  <si>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</si>
  <si>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25.02.2019</t>
  </si>
  <si>
    <t>NEU</t>
  </si>
  <si>
    <t>Sparkasse Neuss</t>
  </si>
  <si>
    <t>22.06.2016</t>
  </si>
  <si>
    <t>F</t>
  </si>
  <si>
    <t>Mio</t>
  </si>
  <si>
    <t>U</t>
  </si>
  <si>
    <t>S</t>
  </si>
  <si>
    <t>Y:\Pfandbriefbüro\Pfandbriefstatistik\PfDaten\Excel\PfbTvEU_NEU_1812</t>
  </si>
  <si>
    <t>Oberstrasse 110-124</t>
  </si>
  <si>
    <t>D-41460 Neuss, Germany</t>
  </si>
  <si>
    <t>Phone: +49 2131 97-01</t>
  </si>
  <si>
    <t>Fax: +49 2131 97-2999</t>
  </si>
  <si>
    <t>e-m: info@sparkasse-neuss.de</t>
  </si>
  <si>
    <t>Internet: www.sparkasse-neuss.de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</si>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</sst>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185.1</v>
      </c>
      <c r="E21" s="301">
        <v>190.1</v>
      </c>
      <c r="F21" s="149">
        <v>206.1</v>
      </c>
      <c r="G21" s="301">
        <v>215</v>
      </c>
      <c r="H21" s="149">
        <v>189.7</v>
      </c>
      <c r="I21" s="301">
        <v>194</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582.5</v>
      </c>
      <c r="E23" s="303">
        <v>609.8</v>
      </c>
      <c r="F23" s="151">
        <v>647.8</v>
      </c>
      <c r="G23" s="303">
        <v>682.4</v>
      </c>
      <c r="H23" s="151">
        <v>572.1</v>
      </c>
      <c r="I23" s="303">
        <v>599.2</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397.4</v>
      </c>
      <c r="E25" s="301">
        <f t="shared" si="0"/>
        <v>419.7</v>
      </c>
      <c r="F25" s="149">
        <f t="shared" si="0"/>
        <v>441.7</v>
      </c>
      <c r="G25" s="301">
        <f t="shared" si="0"/>
        <v>467.4</v>
      </c>
      <c r="H25" s="149">
        <f t="shared" si="0"/>
        <v>382.4</v>
      </c>
      <c r="I25" s="301">
        <f t="shared" si="0"/>
        <v>405.2</v>
      </c>
      <c r="J25"/>
    </row>
    <row r="26" spans="1:10" s="7" customFormat="1" ht="15" customHeight="1">
      <c r="A26" s="176">
        <v>0</v>
      </c>
      <c r="B26" s="356" t="s">
        <v>112</v>
      </c>
      <c r="C26" s="356"/>
      <c r="D26" s="152">
        <f aca="true" t="shared" si="1" ref="D26:I26">IF(D21=0,0,ROUND(100*D25/D21,1))</f>
        <v>214.7</v>
      </c>
      <c r="E26" s="304">
        <f t="shared" si="1"/>
        <v>220.8</v>
      </c>
      <c r="F26" s="152">
        <f t="shared" si="1"/>
        <v>214.3</v>
      </c>
      <c r="G26" s="304">
        <f t="shared" si="1"/>
        <v>217.4</v>
      </c>
      <c r="H26" s="152">
        <f t="shared" si="1"/>
        <v>201.6</v>
      </c>
      <c r="I26" s="304">
        <f t="shared" si="1"/>
        <v>208.9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15</v>
      </c>
      <c r="E34" s="301">
        <v>15</v>
      </c>
      <c r="F34" s="149">
        <v>18</v>
      </c>
      <c r="G34" s="301">
        <v>18.1</v>
      </c>
      <c r="H34" s="149">
        <v>15.9</v>
      </c>
      <c r="I34" s="301">
        <v>15.7</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80.3</v>
      </c>
      <c r="E36" s="303">
        <v>85.9</v>
      </c>
      <c r="F36" s="151">
        <v>84</v>
      </c>
      <c r="G36" s="303">
        <v>90.8</v>
      </c>
      <c r="H36" s="151">
        <v>81.5</v>
      </c>
      <c r="I36" s="303">
        <v>87.1</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65.3</v>
      </c>
      <c r="E38" s="301">
        <f t="shared" si="2"/>
        <v>70.9</v>
      </c>
      <c r="F38" s="149">
        <f t="shared" si="2"/>
        <v>66</v>
      </c>
      <c r="G38" s="301">
        <f t="shared" si="2"/>
        <v>72.7</v>
      </c>
      <c r="H38" s="149">
        <f t="shared" si="2"/>
        <v>65.6</v>
      </c>
      <c r="I38" s="301">
        <f t="shared" si="2"/>
        <v>71.4</v>
      </c>
      <c r="J38"/>
    </row>
    <row r="39" spans="1:10" s="7" customFormat="1" ht="15" customHeight="1">
      <c r="A39" s="176">
        <v>1</v>
      </c>
      <c r="B39" s="356" t="s">
        <v>112</v>
      </c>
      <c r="C39" s="356"/>
      <c r="D39" s="152">
        <f aca="true" t="shared" si="3" ref="D39:I39">IF(D34=0,0,ROUND(100*D38/D34,1))</f>
        <v>435.3</v>
      </c>
      <c r="E39" s="304">
        <f t="shared" si="3"/>
        <v>472.7</v>
      </c>
      <c r="F39" s="152">
        <f t="shared" si="3"/>
        <v>366.7</v>
      </c>
      <c r="G39" s="304">
        <f t="shared" si="3"/>
        <v>401.7</v>
      </c>
      <c r="H39" s="152">
        <f t="shared" si="3"/>
        <v>412.6</v>
      </c>
      <c r="I39" s="304">
        <f t="shared" si="3"/>
        <v>454.8</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185.1</v>
      </c>
      <c r="E9" s="209">
        <v>190.1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582.5</v>
      </c>
      <c r="E12" s="209">
        <v>609.8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97</v>
      </c>
      <c r="E16" s="215">
        <v>97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5.87</v>
      </c>
      <c r="E28" s="215">
        <v>5.65</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15</v>
      </c>
      <c r="E34" s="251">
        <v>15</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80.3</v>
      </c>
      <c r="E37" s="251">
        <v>85.9</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60</v>
      </c>
      <c r="E41" s="215">
        <v>61</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NEU, erstellt am 25-Februar-2019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NEU</v>
      </c>
      <c r="G7" s="91"/>
      <c r="H7" s="95" t="s">
        <v>92</v>
      </c>
      <c r="I7" s="139" t="s">
        <v>660</v>
      </c>
      <c r="J7" s="101" t="s">
        <v>94</v>
      </c>
    </row>
    <row r="8" spans="2:10" ht="15">
      <c r="B8" s="88" t="s">
        <v>79</v>
      </c>
      <c r="C8" s="288" t="s">
        <v>294</v>
      </c>
      <c r="D8" s="91"/>
      <c r="E8" s="95" t="s">
        <v>74</v>
      </c>
      <c r="F8" s="133" t="str">
        <f>IF(AuswertBasis="Verband","all Pfandbrief issuers",AuswertBasis)</f>
        <v>Institut NEU</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25.5</v>
      </c>
      <c r="F11" s="155">
        <v>5</v>
      </c>
      <c r="G11" s="156">
        <v>31.7</v>
      </c>
    </row>
    <row r="12" spans="1:7" ht="12.75">
      <c r="A12" s="176">
        <v>0</v>
      </c>
      <c r="B12" s="365" t="s">
        <v>124</v>
      </c>
      <c r="C12" s="365"/>
      <c r="D12" s="155">
        <v>0</v>
      </c>
      <c r="E12" s="156">
        <v>20.4</v>
      </c>
      <c r="F12" s="155">
        <v>0</v>
      </c>
      <c r="G12" s="156">
        <v>16.2</v>
      </c>
    </row>
    <row r="13" spans="1:7" ht="12.75">
      <c r="A13" s="176">
        <v>0</v>
      </c>
      <c r="B13" s="365" t="s">
        <v>125</v>
      </c>
      <c r="C13" s="365"/>
      <c r="D13" s="155">
        <v>10</v>
      </c>
      <c r="E13" s="156">
        <v>20.8</v>
      </c>
      <c r="F13" s="155">
        <v>0</v>
      </c>
      <c r="G13" s="156">
        <v>15.8</v>
      </c>
    </row>
    <row r="14" spans="1:7" ht="12.75">
      <c r="A14" s="176">
        <v>0</v>
      </c>
      <c r="B14" s="38" t="s">
        <v>126</v>
      </c>
      <c r="C14" s="38"/>
      <c r="D14" s="157">
        <v>10</v>
      </c>
      <c r="E14" s="158">
        <v>35</v>
      </c>
      <c r="F14" s="157">
        <v>0</v>
      </c>
      <c r="G14" s="158">
        <v>21.7</v>
      </c>
    </row>
    <row r="15" spans="1:7" ht="12.75">
      <c r="A15" s="176">
        <v>0</v>
      </c>
      <c r="B15" s="38" t="s">
        <v>127</v>
      </c>
      <c r="C15" s="38"/>
      <c r="D15" s="157">
        <v>85.1</v>
      </c>
      <c r="E15" s="158">
        <v>51.1</v>
      </c>
      <c r="F15" s="157">
        <v>20</v>
      </c>
      <c r="G15" s="158">
        <v>61.3</v>
      </c>
    </row>
    <row r="16" spans="1:7" ht="12.75">
      <c r="A16" s="176">
        <v>0</v>
      </c>
      <c r="B16" s="38" t="s">
        <v>128</v>
      </c>
      <c r="C16" s="38"/>
      <c r="D16" s="157">
        <v>20</v>
      </c>
      <c r="E16" s="158">
        <v>59.2</v>
      </c>
      <c r="F16" s="157">
        <v>85.1</v>
      </c>
      <c r="G16" s="158">
        <v>54.2</v>
      </c>
    </row>
    <row r="17" spans="1:7" ht="12.75">
      <c r="A17" s="176">
        <v>0</v>
      </c>
      <c r="B17" s="38" t="s">
        <v>129</v>
      </c>
      <c r="C17" s="38"/>
      <c r="D17" s="157">
        <v>20</v>
      </c>
      <c r="E17" s="158">
        <v>72.2</v>
      </c>
      <c r="F17" s="157">
        <v>20</v>
      </c>
      <c r="G17" s="158">
        <v>59.9</v>
      </c>
    </row>
    <row r="18" spans="1:7" ht="12.75">
      <c r="A18" s="176">
        <v>0</v>
      </c>
      <c r="B18" s="365" t="s">
        <v>130</v>
      </c>
      <c r="C18" s="365"/>
      <c r="D18" s="155">
        <v>40</v>
      </c>
      <c r="E18" s="156">
        <v>243.5</v>
      </c>
      <c r="F18" s="155">
        <v>55</v>
      </c>
      <c r="G18" s="156">
        <v>291.8</v>
      </c>
    </row>
    <row r="19" spans="1:7" ht="12.75">
      <c r="A19" s="176">
        <v>0</v>
      </c>
      <c r="B19" s="365" t="s">
        <v>131</v>
      </c>
      <c r="C19" s="365"/>
      <c r="D19" s="155">
        <v>0</v>
      </c>
      <c r="E19" s="156">
        <v>54.8</v>
      </c>
      <c r="F19" s="155">
        <v>5</v>
      </c>
      <c r="G19" s="156">
        <v>57.1</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41.7</v>
      </c>
      <c r="F24" s="155">
        <v>0</v>
      </c>
      <c r="G24" s="156">
        <v>39.2</v>
      </c>
    </row>
    <row r="25" spans="1:7" ht="12.75">
      <c r="A25" s="176">
        <v>1</v>
      </c>
      <c r="B25" s="365" t="s">
        <v>124</v>
      </c>
      <c r="C25" s="365"/>
      <c r="D25" s="155">
        <v>0</v>
      </c>
      <c r="E25" s="156">
        <v>3.2</v>
      </c>
      <c r="F25" s="155">
        <v>0</v>
      </c>
      <c r="G25" s="156">
        <v>8</v>
      </c>
    </row>
    <row r="26" spans="1:7" ht="12.75">
      <c r="A26" s="176">
        <v>1</v>
      </c>
      <c r="B26" s="365" t="s">
        <v>125</v>
      </c>
      <c r="C26" s="365"/>
      <c r="D26" s="155">
        <v>0</v>
      </c>
      <c r="E26" s="156">
        <v>0.2</v>
      </c>
      <c r="F26" s="155">
        <v>0</v>
      </c>
      <c r="G26" s="156">
        <v>0.2</v>
      </c>
    </row>
    <row r="27" spans="1:7" ht="12.75">
      <c r="A27" s="176">
        <v>1</v>
      </c>
      <c r="B27" s="38" t="s">
        <v>126</v>
      </c>
      <c r="C27" s="38"/>
      <c r="D27" s="157">
        <v>5</v>
      </c>
      <c r="E27" s="158">
        <v>8.2</v>
      </c>
      <c r="F27" s="157">
        <v>0</v>
      </c>
      <c r="G27" s="158">
        <v>3.2</v>
      </c>
    </row>
    <row r="28" spans="1:7" ht="12.75">
      <c r="A28" s="176">
        <v>1</v>
      </c>
      <c r="B28" s="38" t="s">
        <v>127</v>
      </c>
      <c r="C28" s="38"/>
      <c r="D28" s="157">
        <v>0</v>
      </c>
      <c r="E28" s="158">
        <v>23.4</v>
      </c>
      <c r="F28" s="157">
        <v>5</v>
      </c>
      <c r="G28" s="158">
        <v>8.4</v>
      </c>
    </row>
    <row r="29" spans="1:7" ht="12.75">
      <c r="A29" s="176">
        <v>1</v>
      </c>
      <c r="B29" s="38" t="s">
        <v>128</v>
      </c>
      <c r="C29" s="38"/>
      <c r="D29" s="157">
        <v>0</v>
      </c>
      <c r="E29" s="158">
        <v>1</v>
      </c>
      <c r="F29" s="157">
        <v>0</v>
      </c>
      <c r="G29" s="158">
        <v>23.4</v>
      </c>
    </row>
    <row r="30" spans="1:7" ht="12.75">
      <c r="A30" s="176">
        <v>1</v>
      </c>
      <c r="B30" s="38" t="s">
        <v>129</v>
      </c>
      <c r="C30" s="38"/>
      <c r="D30" s="157">
        <v>0</v>
      </c>
      <c r="E30" s="158">
        <v>0.3</v>
      </c>
      <c r="F30" s="157">
        <v>0</v>
      </c>
      <c r="G30" s="158">
        <v>1</v>
      </c>
    </row>
    <row r="31" spans="1:7" ht="12.75">
      <c r="A31" s="176">
        <v>1</v>
      </c>
      <c r="B31" s="365" t="s">
        <v>130</v>
      </c>
      <c r="C31" s="365"/>
      <c r="D31" s="155">
        <v>10</v>
      </c>
      <c r="E31" s="156">
        <v>2.3</v>
      </c>
      <c r="F31" s="155">
        <v>10</v>
      </c>
      <c r="G31" s="156">
        <v>1.3</v>
      </c>
    </row>
    <row r="32" spans="1:7" ht="12.75">
      <c r="A32" s="176">
        <v>1</v>
      </c>
      <c r="B32" s="365" t="s">
        <v>131</v>
      </c>
      <c r="C32" s="365"/>
      <c r="D32" s="157">
        <v>0</v>
      </c>
      <c r="E32" s="158">
        <v>0</v>
      </c>
      <c r="F32" s="157">
        <v>0</v>
      </c>
      <c r="G32" s="158">
        <v>1.2</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428.8</v>
      </c>
      <c r="E9" s="160">
        <v>438</v>
      </c>
    </row>
    <row r="10" spans="1:5" ht="12.75" customHeight="1">
      <c r="A10" s="176">
        <v>0</v>
      </c>
      <c r="B10" s="48" t="s">
        <v>137</v>
      </c>
      <c r="C10" s="48"/>
      <c r="D10" s="161">
        <v>74</v>
      </c>
      <c r="E10" s="162">
        <v>85.2</v>
      </c>
    </row>
    <row r="11" spans="1:5" ht="12.75" customHeight="1">
      <c r="A11" s="176">
        <v>0</v>
      </c>
      <c r="B11" s="48" t="s">
        <v>138</v>
      </c>
      <c r="C11" s="48"/>
      <c r="D11" s="161">
        <v>64.7</v>
      </c>
      <c r="E11" s="162">
        <v>71.6</v>
      </c>
    </row>
    <row r="12" spans="1:5" ht="12.75" customHeight="1">
      <c r="A12" s="176">
        <v>0</v>
      </c>
      <c r="B12" s="48" t="s">
        <v>139</v>
      </c>
      <c r="C12" s="48"/>
      <c r="D12" s="161">
        <v>0</v>
      </c>
      <c r="E12" s="162">
        <v>0</v>
      </c>
    </row>
    <row r="13" spans="1:5" ht="12.75" customHeight="1">
      <c r="A13" s="176">
        <v>0</v>
      </c>
      <c r="B13" s="49" t="s">
        <v>143</v>
      </c>
      <c r="C13" s="49"/>
      <c r="D13" s="163">
        <f>SUM(D9:D12)</f>
        <v>567.5</v>
      </c>
      <c r="E13" s="164">
        <f>SUM(E9:E12)</f>
        <v>594.8000000000001</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14.8</v>
      </c>
      <c r="E21" s="165">
        <v>15.4</v>
      </c>
    </row>
    <row r="22" spans="1:5" ht="12.75" customHeight="1">
      <c r="A22" s="176">
        <v>1</v>
      </c>
      <c r="B22" s="271" t="s">
        <v>249</v>
      </c>
      <c r="C22" s="48"/>
      <c r="D22" s="161">
        <v>65.5</v>
      </c>
      <c r="E22" s="162">
        <v>70.6</v>
      </c>
    </row>
    <row r="23" spans="1:5" ht="12.75" customHeight="1">
      <c r="A23" s="176">
        <v>1</v>
      </c>
      <c r="B23" s="271" t="s">
        <v>250</v>
      </c>
      <c r="C23" s="244"/>
      <c r="D23" s="166">
        <v>0</v>
      </c>
      <c r="E23" s="167">
        <v>0</v>
      </c>
    </row>
    <row r="24" spans="1:5" ht="12.75" customHeight="1">
      <c r="A24" s="176">
        <v>1</v>
      </c>
      <c r="B24" s="49" t="s">
        <v>143</v>
      </c>
      <c r="C24" s="49"/>
      <c r="D24" s="163">
        <f>SUM(D21:D23)</f>
        <v>80.3</v>
      </c>
      <c r="E24" s="164">
        <f>SUM(E21:E23)</f>
        <v>86</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567.6</v>
      </c>
      <c r="F16" s="168">
        <f>SUM(G16:K16)</f>
        <v>510.2</v>
      </c>
      <c r="G16" s="168">
        <v>90.5</v>
      </c>
      <c r="H16" s="168">
        <v>297.5</v>
      </c>
      <c r="I16" s="168">
        <v>122.2</v>
      </c>
      <c r="J16" s="168">
        <v>0</v>
      </c>
      <c r="K16" s="168">
        <v>0</v>
      </c>
      <c r="L16" s="168">
        <f>SUM(M16:R16)</f>
        <v>57.4</v>
      </c>
      <c r="M16" s="168">
        <v>17.2</v>
      </c>
      <c r="N16" s="168">
        <v>2.2</v>
      </c>
      <c r="O16" s="168">
        <v>19.1</v>
      </c>
      <c r="P16" s="168">
        <v>18.9</v>
      </c>
      <c r="Q16" s="168">
        <v>0</v>
      </c>
      <c r="R16" s="168">
        <v>0</v>
      </c>
      <c r="S16" s="169">
        <v>0</v>
      </c>
      <c r="T16" s="168">
        <v>0</v>
      </c>
    </row>
    <row r="17" spans="3:20" ht="12.75">
      <c r="C17" s="81"/>
      <c r="D17" s="81" t="str">
        <f>"year "&amp;(AktJahr-1)</f>
        <v>year 2017</v>
      </c>
      <c r="E17" s="170">
        <f aca="true" t="shared" si="0" ref="E17:E48">F17+L17</f>
        <v>594.8000000000001</v>
      </c>
      <c r="F17" s="170">
        <f aca="true" t="shared" si="1" ref="F17:F48">SUM(G17:K17)</f>
        <v>527.7</v>
      </c>
      <c r="G17" s="170">
        <v>93.1</v>
      </c>
      <c r="H17" s="170">
        <v>305.1</v>
      </c>
      <c r="I17" s="170">
        <v>129.5</v>
      </c>
      <c r="J17" s="170">
        <v>0</v>
      </c>
      <c r="K17" s="170">
        <v>0</v>
      </c>
      <c r="L17" s="170">
        <f aca="true" t="shared" si="2" ref="L17:L48">SUM(M17:R17)</f>
        <v>67.1</v>
      </c>
      <c r="M17" s="170">
        <v>17.5</v>
      </c>
      <c r="N17" s="170">
        <v>2.2</v>
      </c>
      <c r="O17" s="170">
        <v>19</v>
      </c>
      <c r="P17" s="170">
        <v>28.4</v>
      </c>
      <c r="Q17" s="170">
        <v>0</v>
      </c>
      <c r="R17" s="170">
        <v>0</v>
      </c>
      <c r="S17" s="171">
        <v>0</v>
      </c>
      <c r="T17" s="170">
        <v>0</v>
      </c>
    </row>
    <row r="18" spans="2:20" ht="12.75">
      <c r="B18" s="65" t="s">
        <v>10</v>
      </c>
      <c r="C18" s="64" t="s">
        <v>153</v>
      </c>
      <c r="D18" s="39" t="str">
        <f>$D$16</f>
        <v>year 2018</v>
      </c>
      <c r="E18" s="168">
        <f t="shared" si="0"/>
        <v>567.6</v>
      </c>
      <c r="F18" s="168">
        <f t="shared" si="1"/>
        <v>510.2</v>
      </c>
      <c r="G18" s="168">
        <v>90.5</v>
      </c>
      <c r="H18" s="168">
        <v>297.5</v>
      </c>
      <c r="I18" s="168">
        <v>122.2</v>
      </c>
      <c r="J18" s="168">
        <v>0</v>
      </c>
      <c r="K18" s="168">
        <v>0</v>
      </c>
      <c r="L18" s="168">
        <f t="shared" si="2"/>
        <v>57.4</v>
      </c>
      <c r="M18" s="168">
        <v>17.2</v>
      </c>
      <c r="N18" s="168">
        <v>2.2</v>
      </c>
      <c r="O18" s="168">
        <v>19.1</v>
      </c>
      <c r="P18" s="168">
        <v>18.9</v>
      </c>
      <c r="Q18" s="168">
        <v>0</v>
      </c>
      <c r="R18" s="168">
        <v>0</v>
      </c>
      <c r="S18" s="169">
        <v>0</v>
      </c>
      <c r="T18" s="168">
        <v>0</v>
      </c>
    </row>
    <row r="19" spans="3:20" ht="12.75">
      <c r="C19" s="81"/>
      <c r="D19" s="81" t="str">
        <f>$D$17</f>
        <v>year 2017</v>
      </c>
      <c r="E19" s="170">
        <f t="shared" si="0"/>
        <v>594.8000000000001</v>
      </c>
      <c r="F19" s="170">
        <f t="shared" si="1"/>
        <v>527.7</v>
      </c>
      <c r="G19" s="170">
        <v>93.1</v>
      </c>
      <c r="H19" s="170">
        <v>305.1</v>
      </c>
      <c r="I19" s="170">
        <v>129.5</v>
      </c>
      <c r="J19" s="170">
        <v>0</v>
      </c>
      <c r="K19" s="170">
        <v>0</v>
      </c>
      <c r="L19" s="170">
        <f t="shared" si="2"/>
        <v>67.1</v>
      </c>
      <c r="M19" s="170">
        <v>17.5</v>
      </c>
      <c r="N19" s="170">
        <v>2.2</v>
      </c>
      <c r="O19" s="170">
        <v>19</v>
      </c>
      <c r="P19" s="170">
        <v>28.4</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80.3</v>
      </c>
      <c r="F12" s="292">
        <v>0</v>
      </c>
      <c r="G12" s="168">
        <v>0</v>
      </c>
      <c r="H12" s="168">
        <v>5</v>
      </c>
      <c r="I12" s="168">
        <v>75.3</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85.9</v>
      </c>
      <c r="F13" s="293">
        <v>0</v>
      </c>
      <c r="G13" s="172">
        <v>0</v>
      </c>
      <c r="H13" s="172">
        <v>5</v>
      </c>
      <c r="I13" s="172">
        <v>80.9</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80.3</v>
      </c>
      <c r="F14" s="292">
        <v>0</v>
      </c>
      <c r="G14" s="168">
        <v>0</v>
      </c>
      <c r="H14" s="168">
        <v>5</v>
      </c>
      <c r="I14" s="168">
        <v>75.3</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85.9</v>
      </c>
      <c r="F15" s="293">
        <v>0</v>
      </c>
      <c r="G15" s="172">
        <v>0</v>
      </c>
      <c r="H15" s="172">
        <v>5</v>
      </c>
      <c r="I15" s="172">
        <v>80.9</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80.3</v>
      </c>
      <c r="F12" s="292">
        <v>0</v>
      </c>
      <c r="G12" s="168">
        <v>0</v>
      </c>
      <c r="H12" s="168">
        <v>5</v>
      </c>
      <c r="I12" s="168">
        <v>75.3</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85.9</v>
      </c>
      <c r="F13" s="293">
        <v>0</v>
      </c>
      <c r="G13" s="172">
        <v>0</v>
      </c>
      <c r="H13" s="172">
        <v>5</v>
      </c>
      <c r="I13" s="172">
        <v>80.9</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80.3</v>
      </c>
      <c r="F14" s="292">
        <v>0</v>
      </c>
      <c r="G14" s="168">
        <v>0</v>
      </c>
      <c r="H14" s="168">
        <v>5</v>
      </c>
      <c r="I14" s="168">
        <v>75.3</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85.9</v>
      </c>
      <c r="F15" s="293">
        <v>0</v>
      </c>
      <c r="G15" s="172">
        <v>0</v>
      </c>
      <c r="H15" s="172">
        <v>5</v>
      </c>
      <c r="I15" s="172">
        <v>80.9</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15</v>
      </c>
      <c r="F13" s="168">
        <v>0</v>
      </c>
      <c r="G13" s="168">
        <v>0</v>
      </c>
      <c r="H13" s="168">
        <v>0</v>
      </c>
      <c r="I13" s="192">
        <v>15</v>
      </c>
    </row>
    <row r="14" spans="2:9" s="146" customFormat="1" ht="12.75">
      <c r="B14" s="234"/>
      <c r="C14" s="48"/>
      <c r="D14" s="48" t="str">
        <f>"Jahr "&amp;(AktJahr-1)</f>
        <v>Jahr 2017</v>
      </c>
      <c r="E14" s="193">
        <v>15</v>
      </c>
      <c r="F14" s="172">
        <v>0</v>
      </c>
      <c r="G14" s="172">
        <v>0</v>
      </c>
      <c r="H14" s="172">
        <v>0</v>
      </c>
      <c r="I14" s="194">
        <v>15</v>
      </c>
    </row>
    <row r="15" spans="2:9" ht="12.75">
      <c r="B15" s="234" t="s">
        <v>10</v>
      </c>
      <c r="C15" s="64" t="s">
        <v>153</v>
      </c>
      <c r="D15" s="39" t="str">
        <f>$D$13</f>
        <v>Jahr 2018</v>
      </c>
      <c r="E15" s="191">
        <v>15</v>
      </c>
      <c r="F15" s="168">
        <v>0</v>
      </c>
      <c r="G15" s="168">
        <v>0</v>
      </c>
      <c r="H15" s="168">
        <v>0</v>
      </c>
      <c r="I15" s="192">
        <v>15</v>
      </c>
    </row>
    <row r="16" spans="2:9" s="146" customFormat="1" ht="12.75">
      <c r="B16" s="234"/>
      <c r="C16" s="48"/>
      <c r="D16" s="48" t="str">
        <f>$D$14</f>
        <v>Jahr 2017</v>
      </c>
      <c r="E16" s="193">
        <v>15</v>
      </c>
      <c r="F16" s="172">
        <v>0</v>
      </c>
      <c r="G16" s="172">
        <v>0</v>
      </c>
      <c r="H16" s="172">
        <v>0</v>
      </c>
      <c r="I16" s="194">
        <v>15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2019-02-25T19:40:28Z</dcterms:modified>
  <cp:category/>
  <cp:version/>
  <cp:contentType/>
  <cp:contentStatus/>
</cp:coreProperties>
</file>