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<sst xmlns="http://schemas.openxmlformats.org/spreadsheetml/2006/main" count="1853" uniqueCount="667">
  <si>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</si>
  <si>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</si>
  <si>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</si>
  <si>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</si>
  <si>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</si>
  <si>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</si>
  <si>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</si>
  <si>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</si>
  <si>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</si>
  <si>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</si>
  <si>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</si>
  <si>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</si>
  <si>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</si>
  <si>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</si>
  <si>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</si>
  <si>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</si>
  <si>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</si>
  <si>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</si>
  <si>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</si>
  <si>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</si>
  <si>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</si>
  <si>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</si>
  <si>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</si>
  <si>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</si>
  <si>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</si>
  <si>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</si>
  <si>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</si>
  <si>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</si>
  <si>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</si>
  <si>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</si>
  <si>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</si>
  <si>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</si>
  <si>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</si>
  <si>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</si>
  <si>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</si>
  <si>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</si>
  <si>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</si>
  <si>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</si>
  <si>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</si>
  <si>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</si>
  <si>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</si>
  <si>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</si>
  <si>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</si>
  <si>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</si>
  <si>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</si>
  <si>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</si>
  <si>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</si>
  <si>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</si>
  <si>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</si>
  <si>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</si>
  <si>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</si>
  <si>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</si>
  <si>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</si>
  <si>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</si>
  <si>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</si>
  <si>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</si>
  <si>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</si>
  <si>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</si>
  <si>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</si>
  <si>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</si>
  <si>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</si>
  <si>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</si>
  <si>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</si>
  <si>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</si>
  <si>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</si>
  <si>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</si>
  <si>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</si>
  <si>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</si>
  <si>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</si>
  <si>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</si>
  <si>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</si>
  <si>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</si>
  <si>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</si>
  <si>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</si>
  <si>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</si>
  <si>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</si>
  <si>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</si>
  <si>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</si>
  <si>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</si>
  <si>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</si>
  <si>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</si>
  <si>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</si>
  <si>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</si>
  <si>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</si>
  <si>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</si>
  <si>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</si>
  <si>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</si>
  <si>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</si>
  <si>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</si>
  <si>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</si>
  <si>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</si>
  <si>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</si>
  <si>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</si>
  <si>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</si>
  <si>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</si>
  <si>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</si>
  <si>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</si>
  <si>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</si>
  <si>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</si>
  <si>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</si>
  <si>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</si>
  <si>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</si>
  <si>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</si>
  <si>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</si>
  <si>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</si>
  <si>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</si>
  <si>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</si>
  <si>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</si>
  <si>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</si>
  <si>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</si>
  <si>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</si>
  <si>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</si>
  <si>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</si>
  <si>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</si>
  <si>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</si>
  <si>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</si>
  <si>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</si>
  <si>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</si>
  <si>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</si>
  <si>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</si>
  <si>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</si>
  <si>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</si>
  <si>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</si>
  <si>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</si>
  <si>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</si>
  <si>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</si>
  <si>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</si>
  <si>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</si>
  <si>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</si>
  <si>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</si>
  <si>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</si>
  <si>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</si>
  <si>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</si>
  <si>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</si>
  <si>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</si>
  <si>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</si>
  <si>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</si>
  <si>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</si>
  <si>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</si>
  <si>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</si>
  <si>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</si>
  <si>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</si>
  <si>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</si>
  <si>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</si>
  <si>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</si>
  <si>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</si>
  <si>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</si>
  <si>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</si>
  <si>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</si>
  <si>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</si>
  <si>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</si>
  <si>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</si>
  <si>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</si>
  <si>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</si>
  <si>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</si>
  <si>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</si>
  <si>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</si>
  <si>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</si>
  <si>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</si>
  <si>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</si>
  <si>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</si>
  <si>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</si>
  <si>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</si>
  <si>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</si>
  <si>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</si>
  <si>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</si>
  <si>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</si>
  <si>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</si>
  <si>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</si>
  <si>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</si>
  <si>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</si>
  <si>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</si>
  <si>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</si>
  <si>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</si>
  <si>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</si>
  <si>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</si>
  <si>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</si>
  <si>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</si>
  <si>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</si>
  <si>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</si>
  <si>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</si>
  <si>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</si>
  <si>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</si>
  <si>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</si>
  <si>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</si>
  <si>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</si>
  <si>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</si>
  <si>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</si>
  <si>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</si>
  <si>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</si>
  <si>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</si>
  <si>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</si>
  <si>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</si>
  <si>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</si>
  <si>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</si>
  <si>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</si>
  <si>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</si>
  <si>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</si>
  <si>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</si>
  <si>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</si>
  <si>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</si>
  <si>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</si>
  <si>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</si>
  <si>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</si>
  <si>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</si>
  <si>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</si>
  <si>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</si>
  <si>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</si>
  <si>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</si>
  <si>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</si>
  <si>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</si>
  <si>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</si>
  <si>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</si>
  <si>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</si>
  <si>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</si>
  <si>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</si>
  <si>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</si>
  <si>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</si>
  <si>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</si>
  <si>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</si>
  <si>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</si>
  <si>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</si>
  <si>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</si>
  <si>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</si>
  <si>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</si>
  <si>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</si>
  <si>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</si>
  <si>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</si>
  <si>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</si>
  <si>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</si>
  <si>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</si>
  <si>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</si>
  <si>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</si>
  <si>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</si>
  <si>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</si>
  <si>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</si>
  <si>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</si>
  <si>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</si>
  <si>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</si>
  <si>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</si>
  <si>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</si>
  <si>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</si>
  <si>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</si>
  <si>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</si>
  <si>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</si>
  <si>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</si>
  <si>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</si>
  <si>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</si>
  <si>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</si>
  <si>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</si>
  <si>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</si>
  <si>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</si>
  <si>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</si>
  <si>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</si>
  <si>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</si>
  <si>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</si>
  <si>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</si>
  <si>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</si>
  <si>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</si>
  <si>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</si>
  <si>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</si>
  <si>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</si>
  <si>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</si>
  <si>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</si>
  <si>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</si>
  <si>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</si>
  <si>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</si>
  <si>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</si>
  <si>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</si>
  <si>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</si>
  <si>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</si>
  <si>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</si>
  <si>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</si>
  <si>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</si>
  <si>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</si>
  <si>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</si>
  <si>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</si>
  <si>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</si>
  <si>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</si>
  <si>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</si>
  <si>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</si>
  <si>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</si>
  <si>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</si>
  <si>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</si>
  <si>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</si>
  <si>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</si>
  <si>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</si>
  <si>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</si>
  <si>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</si>
  <si>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</si>
  <si>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</si>
  <si>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</si>
  <si>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</si>
  <si>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</si>
  <si>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19.02.2019</t>
  </si>
  <si>
    <t>SKB</t>
  </si>
  <si>
    <t>Sparkasse KölnBonn</t>
  </si>
  <si>
    <t>22.06.2016</t>
  </si>
  <si>
    <t>F</t>
  </si>
  <si>
    <t>U</t>
  </si>
  <si>
    <t>S</t>
  </si>
  <si>
    <t>D</t>
  </si>
  <si>
    <t>Y:\Pfandbriefbüro\Pfandbriefstatistik\PfDaten\Excel\PfbTvDU_SKB_1812</t>
  </si>
  <si>
    <t>Hahnenstraße 57</t>
  </si>
  <si>
    <t>50667 Köln</t>
  </si>
  <si>
    <t>Telefon: +49 221 226-0</t>
  </si>
  <si>
    <t>Telefax: +49 221 226-400400</t>
  </si>
  <si>
    <t>E-Mail: kontakt@sparkasse-koelnbonn.de</t>
  </si>
  <si>
    <t>Internet: www.sparkasse-koelnbonn.de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</si>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</sst>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303</v>
      </c>
      <c r="H3" s="30"/>
      <c r="I3" s="30"/>
    </row>
    <row r="4" spans="2:10" ht="15" customHeight="1">
      <c r="B4"/>
      <c r="C4"/>
      <c r="D4"/>
      <c r="E4"/>
      <c r="G4" s="31" t="s">
        <v>304</v>
      </c>
      <c r="H4" s="30"/>
      <c r="I4" s="30"/>
      <c r="J4" s="6"/>
    </row>
    <row r="5" spans="2:10" ht="15" customHeight="1">
      <c r="B5"/>
      <c r="C5"/>
      <c r="D5"/>
      <c r="E5"/>
      <c r="G5" s="31" t="s">
        <v>305</v>
      </c>
      <c r="H5" s="30"/>
      <c r="I5" s="30"/>
      <c r="J5" s="6"/>
    </row>
    <row r="6" spans="2:10" ht="15" customHeight="1">
      <c r="B6"/>
      <c r="C6"/>
      <c r="D6"/>
      <c r="E6"/>
      <c r="G6" s="31" t="s">
        <v>306</v>
      </c>
      <c r="H6" s="30"/>
      <c r="I6" s="30"/>
      <c r="J6" s="6"/>
    </row>
    <row r="7" spans="2:9" ht="15" customHeight="1">
      <c r="B7"/>
      <c r="C7"/>
      <c r="D7"/>
      <c r="E7"/>
      <c r="G7" s="31" t="s">
        <v>307</v>
      </c>
      <c r="H7" s="30"/>
      <c r="I7" s="30"/>
    </row>
    <row r="8" spans="1:10" s="7" customFormat="1" ht="13.5" customHeight="1">
      <c r="A8" s="172"/>
      <c r="B8"/>
      <c r="C8"/>
      <c r="D8"/>
      <c r="E8"/>
      <c r="G8" s="31" t="s">
        <v>308</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3137.5</v>
      </c>
      <c r="E21" s="302">
        <v>3208</v>
      </c>
      <c r="F21" s="146">
        <v>3476.8</v>
      </c>
      <c r="G21" s="302">
        <v>3552.4</v>
      </c>
      <c r="H21" s="146">
        <v>3017.5</v>
      </c>
      <c r="I21" s="302">
        <v>3037.3</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5195.7</v>
      </c>
      <c r="E23" s="304">
        <v>4652.2</v>
      </c>
      <c r="F23" s="148">
        <v>5674.5</v>
      </c>
      <c r="G23" s="304">
        <v>5092.9</v>
      </c>
      <c r="H23" s="148">
        <v>5038.1</v>
      </c>
      <c r="I23" s="304">
        <v>4524.3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2058.2</v>
      </c>
      <c r="E25" s="302">
        <f t="shared" si="0"/>
        <v>1444.2</v>
      </c>
      <c r="F25" s="146">
        <f t="shared" si="0"/>
        <v>2197.7</v>
      </c>
      <c r="G25" s="302">
        <f t="shared" si="0"/>
        <v>1540.5</v>
      </c>
      <c r="H25" s="146">
        <f t="shared" si="0"/>
        <v>2020.6</v>
      </c>
      <c r="I25" s="302">
        <f t="shared" si="0"/>
        <v>1487</v>
      </c>
      <c r="J25"/>
    </row>
    <row r="26" spans="1:10" s="7" customFormat="1" ht="15" customHeight="1">
      <c r="A26" s="174">
        <v>0</v>
      </c>
      <c r="B26" s="359" t="s">
        <v>68</v>
      </c>
      <c r="C26" s="359"/>
      <c r="D26" s="149">
        <f aca="true" t="shared" si="1" ref="D26:I26">IF(D21=0,0,ROUND(100*D25/D21,1))</f>
        <v>65.6</v>
      </c>
      <c r="E26" s="305">
        <f t="shared" si="1"/>
        <v>45</v>
      </c>
      <c r="F26" s="149">
        <f t="shared" si="1"/>
        <v>63.2</v>
      </c>
      <c r="G26" s="305">
        <f t="shared" si="1"/>
        <v>43.4</v>
      </c>
      <c r="H26" s="149">
        <f t="shared" si="1"/>
        <v>67</v>
      </c>
      <c r="I26" s="305">
        <f t="shared" si="1"/>
        <v>49</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2058.2</v>
      </c>
      <c r="E28" s="236">
        <v>1444.3</v>
      </c>
      <c r="F28" s="181">
        <v>2197.7</v>
      </c>
      <c r="G28" s="236">
        <v>1540.5</v>
      </c>
      <c r="H28" s="267"/>
      <c r="I28" s="268"/>
      <c r="J28" s="143"/>
    </row>
    <row r="29" spans="1:10" s="7" customFormat="1" ht="15" customHeight="1" hidden="1">
      <c r="A29" s="174">
        <v>0</v>
      </c>
      <c r="B29" s="359" t="s">
        <v>68</v>
      </c>
      <c r="C29" s="359"/>
      <c r="D29" s="149">
        <f>IF(D21=0,0,ROUND(100*D28/D21,1))</f>
        <v>65.6</v>
      </c>
      <c r="E29" s="150">
        <f>IF(E21=0,0,ROUND(100*E28/E21,1))</f>
        <v>45</v>
      </c>
      <c r="F29" s="149">
        <f>IF(F21=0,0,ROUND(100*F28/F21,1))</f>
        <v>63.2</v>
      </c>
      <c r="G29" s="151">
        <f>IF(G21=0,0,ROUND(100*G28/G21,1))</f>
        <v>43.4</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47.2</v>
      </c>
      <c r="E34" s="302">
        <v>47.2</v>
      </c>
      <c r="F34" s="146">
        <v>54.2</v>
      </c>
      <c r="G34" s="302">
        <v>55.7</v>
      </c>
      <c r="H34" s="146">
        <v>50.2</v>
      </c>
      <c r="I34" s="302">
        <v>50.5</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327</v>
      </c>
      <c r="E36" s="304">
        <v>346.8</v>
      </c>
      <c r="F36" s="148">
        <v>352.2</v>
      </c>
      <c r="G36" s="304">
        <v>374</v>
      </c>
      <c r="H36" s="148">
        <v>317.8</v>
      </c>
      <c r="I36" s="304">
        <v>333.9</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279.8</v>
      </c>
      <c r="E38" s="302">
        <f t="shared" si="2"/>
        <v>299.6</v>
      </c>
      <c r="F38" s="146">
        <f t="shared" si="2"/>
        <v>298</v>
      </c>
      <c r="G38" s="302">
        <f t="shared" si="2"/>
        <v>318.3</v>
      </c>
      <c r="H38" s="146">
        <f t="shared" si="2"/>
        <v>267.6</v>
      </c>
      <c r="I38" s="302">
        <f t="shared" si="2"/>
        <v>283.4</v>
      </c>
      <c r="J38"/>
    </row>
    <row r="39" spans="1:10" s="7" customFormat="1" ht="15" customHeight="1">
      <c r="A39" s="174">
        <v>1</v>
      </c>
      <c r="B39" s="359" t="s">
        <v>68</v>
      </c>
      <c r="C39" s="359"/>
      <c r="D39" s="149">
        <f aca="true" t="shared" si="3" ref="D39:I39">IF(D34=0,0,ROUND(100*D38/D34,1))</f>
        <v>592.8</v>
      </c>
      <c r="E39" s="305">
        <f t="shared" si="3"/>
        <v>634.7</v>
      </c>
      <c r="F39" s="149">
        <f t="shared" si="3"/>
        <v>549.8</v>
      </c>
      <c r="G39" s="305">
        <f t="shared" si="3"/>
        <v>571.5</v>
      </c>
      <c r="H39" s="149">
        <f t="shared" si="3"/>
        <v>533.1</v>
      </c>
      <c r="I39" s="305">
        <f t="shared" si="3"/>
        <v>561.2</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279.8</v>
      </c>
      <c r="E41" s="236">
        <v>299.6</v>
      </c>
      <c r="F41" s="181">
        <v>298</v>
      </c>
      <c r="G41" s="236">
        <v>318.3</v>
      </c>
      <c r="H41" s="267"/>
      <c r="I41" s="268"/>
      <c r="J41" s="143"/>
    </row>
    <row r="42" spans="1:10" s="7" customFormat="1" ht="15" customHeight="1" hidden="1">
      <c r="A42" s="174">
        <v>0</v>
      </c>
      <c r="B42" s="359" t="s">
        <v>68</v>
      </c>
      <c r="C42" s="359"/>
      <c r="D42" s="149">
        <f>IF(D34=0,0,ROUND(100*D41/D34,1))</f>
        <v>592.8</v>
      </c>
      <c r="E42" s="150">
        <f>IF(E34=0,0,ROUND(100*E41/E34,1))</f>
        <v>634.7</v>
      </c>
      <c r="F42" s="149">
        <f>IF(F34=0,0,ROUND(100*F41/F34,1))</f>
        <v>549.8</v>
      </c>
      <c r="G42" s="151">
        <f>IF(G34=0,0,ROUND(100*G41/G34,1))</f>
        <v>571.5</v>
      </c>
      <c r="H42" s="269"/>
      <c r="I42" s="270"/>
      <c r="J42"/>
    </row>
    <row r="43" spans="1:10" s="113" customFormat="1" ht="12" customHeight="1">
      <c r="A43" s="173"/>
      <c r="B43" s="139" t="str">
        <f>FnRwbBerO</f>
        <v>* Für die Berechnung des Risikobarwertes wurde der dynamische Ansatz gem. § 5 Abs. 1 Nr. 2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3137.5</v>
      </c>
      <c r="E9" s="207">
        <v>3208</v>
      </c>
    </row>
    <row r="10" spans="1:5" s="276" customFormat="1" ht="19.5" customHeight="1" thickBot="1">
      <c r="A10" s="274">
        <v>0</v>
      </c>
      <c r="B10" s="275" t="s">
        <v>206</v>
      </c>
      <c r="C10" s="208" t="s">
        <v>207</v>
      </c>
      <c r="D10" s="315">
        <v>99.52</v>
      </c>
      <c r="E10" s="316">
        <v>99.53</v>
      </c>
    </row>
    <row r="11" spans="1:5" ht="7.5" customHeight="1" thickBot="1">
      <c r="A11" s="271">
        <v>0</v>
      </c>
      <c r="B11" s="350"/>
      <c r="C11" s="351"/>
      <c r="D11" s="351"/>
      <c r="E11" s="352"/>
    </row>
    <row r="12" spans="1:5" ht="15.75" customHeight="1">
      <c r="A12" s="271">
        <v>0</v>
      </c>
      <c r="B12" s="354" t="s">
        <v>58</v>
      </c>
      <c r="C12" s="209" t="s">
        <v>205</v>
      </c>
      <c r="D12" s="206">
        <v>5195.7</v>
      </c>
      <c r="E12" s="207">
        <v>4652.2</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91.02</v>
      </c>
      <c r="E16" s="213">
        <v>91.57</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661</v>
      </c>
      <c r="D27" s="212">
        <v>0</v>
      </c>
      <c r="E27" s="213">
        <v>0</v>
      </c>
    </row>
    <row r="28" spans="1:5" ht="30" customHeight="1">
      <c r="A28" s="271">
        <v>0</v>
      </c>
      <c r="B28" s="278" t="s">
        <v>223</v>
      </c>
      <c r="C28" s="214" t="s">
        <v>212</v>
      </c>
      <c r="D28" s="212">
        <v>5.42</v>
      </c>
      <c r="E28" s="213">
        <v>5.8</v>
      </c>
    </row>
    <row r="29" spans="1:5" ht="19.5" customHeight="1">
      <c r="A29" s="271">
        <v>0</v>
      </c>
      <c r="B29" s="278" t="s">
        <v>260</v>
      </c>
      <c r="C29" s="214" t="s">
        <v>207</v>
      </c>
      <c r="D29" s="212">
        <v>52.49</v>
      </c>
      <c r="E29" s="213">
        <v>52.3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47.2</v>
      </c>
      <c r="E34" s="250">
        <v>47.2</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327</v>
      </c>
      <c r="E37" s="250">
        <v>346.8</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81.49</v>
      </c>
      <c r="E41" s="213">
        <v>81.23</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661</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661</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661</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SKB, erstellt am 19-Februar-2019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SKB</v>
      </c>
      <c r="G7" s="89"/>
      <c r="H7" s="93" t="s">
        <v>181</v>
      </c>
      <c r="I7" s="136" t="s">
        <v>662</v>
      </c>
      <c r="J7" s="99" t="s">
        <v>183</v>
      </c>
    </row>
    <row r="8" spans="2:10" ht="15">
      <c r="B8" s="86" t="s">
        <v>168</v>
      </c>
      <c r="C8" s="286" t="s">
        <v>296</v>
      </c>
      <c r="D8" s="89"/>
      <c r="E8" s="93" t="s">
        <v>163</v>
      </c>
      <c r="F8" s="130" t="str">
        <f>IF(AuswertBasis="Verband","alle Pfandbriefemittenten",AuswertBasis)</f>
        <v>Institut SKB</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dynamische Ansatz gem. § 5 Abs. 1 Nr. 2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301</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302</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241.6</v>
      </c>
      <c r="E11" s="153">
        <v>396.9</v>
      </c>
      <c r="F11" s="152">
        <v>75</v>
      </c>
      <c r="G11" s="153">
        <v>579</v>
      </c>
    </row>
    <row r="12" spans="1:7" ht="12.75">
      <c r="A12" s="174">
        <v>0</v>
      </c>
      <c r="B12" s="367" t="s">
        <v>196</v>
      </c>
      <c r="C12" s="367"/>
      <c r="D12" s="152">
        <v>25.7</v>
      </c>
      <c r="E12" s="153">
        <v>243.9</v>
      </c>
      <c r="F12" s="152">
        <v>0</v>
      </c>
      <c r="G12" s="153">
        <v>181.6</v>
      </c>
    </row>
    <row r="13" spans="1:7" ht="12.75">
      <c r="A13" s="174">
        <v>0</v>
      </c>
      <c r="B13" s="367" t="s">
        <v>198</v>
      </c>
      <c r="C13" s="367"/>
      <c r="D13" s="152">
        <v>539</v>
      </c>
      <c r="E13" s="153">
        <v>247.9</v>
      </c>
      <c r="F13" s="152">
        <v>241.6</v>
      </c>
      <c r="G13" s="153">
        <v>201.8</v>
      </c>
    </row>
    <row r="14" spans="1:7" ht="12.75">
      <c r="A14" s="174">
        <v>0</v>
      </c>
      <c r="B14" s="38" t="s">
        <v>197</v>
      </c>
      <c r="C14" s="38"/>
      <c r="D14" s="154">
        <v>10</v>
      </c>
      <c r="E14" s="155">
        <v>253.6</v>
      </c>
      <c r="F14" s="154">
        <v>25.7</v>
      </c>
      <c r="G14" s="155">
        <v>194.6</v>
      </c>
    </row>
    <row r="15" spans="1:7" ht="12.75">
      <c r="A15" s="174">
        <v>0</v>
      </c>
      <c r="B15" s="38" t="s">
        <v>25</v>
      </c>
      <c r="C15" s="38"/>
      <c r="D15" s="154">
        <v>50.5</v>
      </c>
      <c r="E15" s="155">
        <v>503.1</v>
      </c>
      <c r="F15" s="154">
        <v>550.6</v>
      </c>
      <c r="G15" s="155">
        <v>440.2</v>
      </c>
    </row>
    <row r="16" spans="1:7" ht="12.75">
      <c r="A16" s="174">
        <v>0</v>
      </c>
      <c r="B16" s="38" t="s">
        <v>1</v>
      </c>
      <c r="C16" s="38"/>
      <c r="D16" s="154">
        <v>540</v>
      </c>
      <c r="E16" s="155">
        <v>471.8</v>
      </c>
      <c r="F16" s="154">
        <v>50.5</v>
      </c>
      <c r="G16" s="155">
        <v>450.4</v>
      </c>
    </row>
    <row r="17" spans="1:7" ht="12.75">
      <c r="A17" s="174">
        <v>0</v>
      </c>
      <c r="B17" s="38" t="s">
        <v>2</v>
      </c>
      <c r="C17" s="38"/>
      <c r="D17" s="154">
        <v>122.5</v>
      </c>
      <c r="E17" s="155">
        <v>477.4</v>
      </c>
      <c r="F17" s="154">
        <v>540</v>
      </c>
      <c r="G17" s="155">
        <v>419.6</v>
      </c>
    </row>
    <row r="18" spans="1:7" ht="12.75">
      <c r="A18" s="174">
        <v>0</v>
      </c>
      <c r="B18" s="367" t="s">
        <v>23</v>
      </c>
      <c r="C18" s="367"/>
      <c r="D18" s="152">
        <v>842.8</v>
      </c>
      <c r="E18" s="153">
        <v>1878.2</v>
      </c>
      <c r="F18" s="152">
        <v>925.3</v>
      </c>
      <c r="G18" s="153">
        <v>1655.8</v>
      </c>
    </row>
    <row r="19" spans="1:7" ht="12.75">
      <c r="A19" s="174">
        <v>0</v>
      </c>
      <c r="B19" s="367" t="s">
        <v>15</v>
      </c>
      <c r="C19" s="367"/>
      <c r="D19" s="152">
        <v>765.5</v>
      </c>
      <c r="E19" s="153">
        <v>723</v>
      </c>
      <c r="F19" s="152">
        <v>799.4</v>
      </c>
      <c r="G19" s="153">
        <v>529.3</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11</v>
      </c>
      <c r="E24" s="153">
        <v>10.2</v>
      </c>
      <c r="F24" s="152">
        <v>0</v>
      </c>
      <c r="G24" s="153">
        <v>73.7</v>
      </c>
    </row>
    <row r="25" spans="1:7" ht="12.75">
      <c r="A25" s="174">
        <v>1</v>
      </c>
      <c r="B25" s="367" t="s">
        <v>196</v>
      </c>
      <c r="C25" s="367"/>
      <c r="D25" s="152">
        <v>0</v>
      </c>
      <c r="E25" s="153">
        <v>10.8</v>
      </c>
      <c r="F25" s="152">
        <v>0</v>
      </c>
      <c r="G25" s="153">
        <v>7.8</v>
      </c>
    </row>
    <row r="26" spans="1:7" ht="12.75">
      <c r="A26" s="174">
        <v>1</v>
      </c>
      <c r="B26" s="367" t="s">
        <v>198</v>
      </c>
      <c r="C26" s="367"/>
      <c r="D26" s="152">
        <v>0</v>
      </c>
      <c r="E26" s="153">
        <v>8.6</v>
      </c>
      <c r="F26" s="152">
        <v>11</v>
      </c>
      <c r="G26" s="153">
        <v>10.2</v>
      </c>
    </row>
    <row r="27" spans="1:7" ht="12.75">
      <c r="A27" s="174">
        <v>1</v>
      </c>
      <c r="B27" s="38" t="s">
        <v>197</v>
      </c>
      <c r="C27" s="38"/>
      <c r="D27" s="154">
        <v>0</v>
      </c>
      <c r="E27" s="155">
        <v>18.3</v>
      </c>
      <c r="F27" s="154">
        <v>0</v>
      </c>
      <c r="G27" s="155">
        <v>10.3</v>
      </c>
    </row>
    <row r="28" spans="1:7" ht="12.75">
      <c r="A28" s="174">
        <v>1</v>
      </c>
      <c r="B28" s="38" t="s">
        <v>25</v>
      </c>
      <c r="C28" s="38"/>
      <c r="D28" s="154">
        <v>0</v>
      </c>
      <c r="E28" s="155">
        <v>64.5</v>
      </c>
      <c r="F28" s="154">
        <v>0</v>
      </c>
      <c r="G28" s="155">
        <v>25.9</v>
      </c>
    </row>
    <row r="29" spans="1:7" ht="12.75">
      <c r="A29" s="174">
        <v>1</v>
      </c>
      <c r="B29" s="38" t="s">
        <v>1</v>
      </c>
      <c r="C29" s="38"/>
      <c r="D29" s="154">
        <v>31.2</v>
      </c>
      <c r="E29" s="155">
        <v>23.7</v>
      </c>
      <c r="F29" s="154">
        <v>0</v>
      </c>
      <c r="G29" s="155">
        <v>23.6</v>
      </c>
    </row>
    <row r="30" spans="1:7" ht="12.75">
      <c r="A30" s="174">
        <v>1</v>
      </c>
      <c r="B30" s="38" t="s">
        <v>2</v>
      </c>
      <c r="C30" s="38"/>
      <c r="D30" s="154">
        <v>0</v>
      </c>
      <c r="E30" s="155">
        <v>30.4</v>
      </c>
      <c r="F30" s="154">
        <v>31.2</v>
      </c>
      <c r="G30" s="155">
        <v>22.6</v>
      </c>
    </row>
    <row r="31" spans="1:7" ht="12.75">
      <c r="A31" s="174">
        <v>1</v>
      </c>
      <c r="B31" s="367" t="s">
        <v>23</v>
      </c>
      <c r="C31" s="367"/>
      <c r="D31" s="152">
        <v>5</v>
      </c>
      <c r="E31" s="153">
        <v>143.2</v>
      </c>
      <c r="F31" s="152">
        <v>5</v>
      </c>
      <c r="G31" s="153">
        <v>144.3</v>
      </c>
    </row>
    <row r="32" spans="1:7" ht="12.75">
      <c r="A32" s="174">
        <v>1</v>
      </c>
      <c r="B32" s="367" t="s">
        <v>15</v>
      </c>
      <c r="C32" s="367"/>
      <c r="D32" s="154">
        <v>0</v>
      </c>
      <c r="E32" s="155">
        <v>17.4</v>
      </c>
      <c r="F32" s="154">
        <v>0</v>
      </c>
      <c r="G32" s="155">
        <v>28.4</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2739.3</v>
      </c>
      <c r="E9" s="157">
        <v>2479.5</v>
      </c>
    </row>
    <row r="10" spans="1:5" ht="12.75" customHeight="1">
      <c r="A10" s="174">
        <v>0</v>
      </c>
      <c r="B10" s="46" t="s">
        <v>199</v>
      </c>
      <c r="C10" s="46"/>
      <c r="D10" s="158">
        <v>1176.5</v>
      </c>
      <c r="E10" s="159">
        <v>1032.3</v>
      </c>
    </row>
    <row r="11" spans="1:5" ht="12.75" customHeight="1">
      <c r="A11" s="174">
        <v>0</v>
      </c>
      <c r="B11" s="46" t="s">
        <v>201</v>
      </c>
      <c r="C11" s="46"/>
      <c r="D11" s="158">
        <v>1049.9</v>
      </c>
      <c r="E11" s="159">
        <v>940.4</v>
      </c>
    </row>
    <row r="12" spans="1:5" ht="12.75" customHeight="1">
      <c r="A12" s="174">
        <v>0</v>
      </c>
      <c r="B12" s="46" t="s">
        <v>200</v>
      </c>
      <c r="C12" s="46"/>
      <c r="D12" s="158">
        <v>132.6</v>
      </c>
      <c r="E12" s="159">
        <v>102.5</v>
      </c>
    </row>
    <row r="13" spans="1:5" ht="12.75" customHeight="1">
      <c r="A13" s="174">
        <v>0</v>
      </c>
      <c r="B13" s="47" t="s">
        <v>60</v>
      </c>
      <c r="C13" s="47"/>
      <c r="D13" s="160">
        <f>SUM(D9:D12)</f>
        <v>5098.300000000001</v>
      </c>
      <c r="E13" s="161">
        <f>SUM(E9:E12)</f>
        <v>4554.7</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45.1</v>
      </c>
      <c r="E21" s="162">
        <v>53.9</v>
      </c>
    </row>
    <row r="22" spans="1:5" ht="12.75" customHeight="1">
      <c r="A22" s="174">
        <v>1</v>
      </c>
      <c r="B22" s="46" t="s">
        <v>250</v>
      </c>
      <c r="C22" s="46"/>
      <c r="D22" s="158">
        <v>178</v>
      </c>
      <c r="E22" s="159">
        <v>181</v>
      </c>
    </row>
    <row r="23" spans="1:5" ht="12.75" customHeight="1">
      <c r="A23" s="174">
        <v>1</v>
      </c>
      <c r="B23" s="46" t="s">
        <v>251</v>
      </c>
      <c r="C23" s="243"/>
      <c r="D23" s="163">
        <v>103.9</v>
      </c>
      <c r="E23" s="164">
        <v>111.9</v>
      </c>
    </row>
    <row r="24" spans="1:5" ht="12.75" customHeight="1">
      <c r="A24" s="174">
        <v>1</v>
      </c>
      <c r="B24" s="47" t="s">
        <v>60</v>
      </c>
      <c r="C24" s="47"/>
      <c r="D24" s="160">
        <f>SUM(D21:D23)</f>
        <v>327</v>
      </c>
      <c r="E24" s="161">
        <f>SUM(E21:E23)</f>
        <v>346.8</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5098.2</v>
      </c>
      <c r="F16" s="165">
        <f>SUM(G16:K16)</f>
        <v>3969.5</v>
      </c>
      <c r="G16" s="165">
        <v>903</v>
      </c>
      <c r="H16" s="165">
        <v>1442.9</v>
      </c>
      <c r="I16" s="165">
        <v>1623.6</v>
      </c>
      <c r="J16" s="165">
        <v>0</v>
      </c>
      <c r="K16" s="165">
        <v>0</v>
      </c>
      <c r="L16" s="165">
        <f>SUM(M16:R16)</f>
        <v>1128.7</v>
      </c>
      <c r="M16" s="165">
        <v>390.8</v>
      </c>
      <c r="N16" s="165">
        <v>352.9</v>
      </c>
      <c r="O16" s="165">
        <v>368.2</v>
      </c>
      <c r="P16" s="165">
        <v>16.1</v>
      </c>
      <c r="Q16" s="165">
        <v>0.7</v>
      </c>
      <c r="R16" s="165">
        <v>0</v>
      </c>
      <c r="S16" s="166">
        <v>0</v>
      </c>
      <c r="T16" s="165">
        <v>0</v>
      </c>
    </row>
    <row r="17" spans="3:20" ht="12.75">
      <c r="C17" s="79"/>
      <c r="D17" s="79" t="str">
        <f>"Jahr "&amp;(AktJahr-1)</f>
        <v>Jahr 2017</v>
      </c>
      <c r="E17" s="167">
        <f aca="true" t="shared" si="0" ref="E17:E48">F17+L17</f>
        <v>4554.8</v>
      </c>
      <c r="F17" s="167">
        <f aca="true" t="shared" si="1" ref="F17:F48">SUM(G17:K17)</f>
        <v>3535.9</v>
      </c>
      <c r="G17" s="167">
        <v>770</v>
      </c>
      <c r="H17" s="167">
        <v>1307.1</v>
      </c>
      <c r="I17" s="167">
        <v>1443.4</v>
      </c>
      <c r="J17" s="167">
        <v>0.6</v>
      </c>
      <c r="K17" s="167">
        <v>14.8</v>
      </c>
      <c r="L17" s="167">
        <f aca="true" t="shared" si="2" ref="L17:L48">SUM(M17:R17)</f>
        <v>1018.9</v>
      </c>
      <c r="M17" s="167">
        <v>307.4</v>
      </c>
      <c r="N17" s="167">
        <v>213.1</v>
      </c>
      <c r="O17" s="167">
        <v>456</v>
      </c>
      <c r="P17" s="167">
        <v>42.4</v>
      </c>
      <c r="Q17" s="167">
        <v>0</v>
      </c>
      <c r="R17" s="167">
        <v>0</v>
      </c>
      <c r="S17" s="168">
        <v>0</v>
      </c>
      <c r="T17" s="167">
        <v>0</v>
      </c>
    </row>
    <row r="18" spans="2:20" ht="12.75">
      <c r="B18" s="63" t="s">
        <v>82</v>
      </c>
      <c r="C18" s="62" t="s">
        <v>80</v>
      </c>
      <c r="D18" s="39" t="str">
        <f>$D$16</f>
        <v>Jahr 2018</v>
      </c>
      <c r="E18" s="165">
        <f t="shared" si="0"/>
        <v>5098.2</v>
      </c>
      <c r="F18" s="165">
        <f t="shared" si="1"/>
        <v>3969.5</v>
      </c>
      <c r="G18" s="165">
        <v>903</v>
      </c>
      <c r="H18" s="165">
        <v>1442.9</v>
      </c>
      <c r="I18" s="165">
        <v>1623.6</v>
      </c>
      <c r="J18" s="165">
        <v>0</v>
      </c>
      <c r="K18" s="165">
        <v>0</v>
      </c>
      <c r="L18" s="165">
        <f t="shared" si="2"/>
        <v>1128.7</v>
      </c>
      <c r="M18" s="165">
        <v>390.8</v>
      </c>
      <c r="N18" s="165">
        <v>352.9</v>
      </c>
      <c r="O18" s="165">
        <v>368.2</v>
      </c>
      <c r="P18" s="165">
        <v>16.1</v>
      </c>
      <c r="Q18" s="165">
        <v>0.7</v>
      </c>
      <c r="R18" s="165">
        <v>0</v>
      </c>
      <c r="S18" s="166">
        <v>0</v>
      </c>
      <c r="T18" s="165">
        <v>0</v>
      </c>
    </row>
    <row r="19" spans="3:20" ht="12.75">
      <c r="C19" s="79"/>
      <c r="D19" s="79" t="str">
        <f>$D$17</f>
        <v>Jahr 2017</v>
      </c>
      <c r="E19" s="167">
        <f t="shared" si="0"/>
        <v>4554.8</v>
      </c>
      <c r="F19" s="167">
        <f t="shared" si="1"/>
        <v>3535.9</v>
      </c>
      <c r="G19" s="167">
        <v>770</v>
      </c>
      <c r="H19" s="167">
        <v>1307.1</v>
      </c>
      <c r="I19" s="167">
        <v>1443.4</v>
      </c>
      <c r="J19" s="167">
        <v>0.6</v>
      </c>
      <c r="K19" s="167">
        <v>14.8</v>
      </c>
      <c r="L19" s="167">
        <f t="shared" si="2"/>
        <v>1018.9</v>
      </c>
      <c r="M19" s="167">
        <v>307.4</v>
      </c>
      <c r="N19" s="167">
        <v>213.1</v>
      </c>
      <c r="O19" s="167">
        <v>456</v>
      </c>
      <c r="P19" s="167">
        <v>42.4</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663</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327</v>
      </c>
      <c r="F12" s="291">
        <v>0</v>
      </c>
      <c r="G12" s="165">
        <v>0</v>
      </c>
      <c r="H12" s="165">
        <v>5</v>
      </c>
      <c r="I12" s="165">
        <v>250.8</v>
      </c>
      <c r="J12" s="310">
        <v>71.2</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346.8</v>
      </c>
      <c r="F13" s="292">
        <v>0</v>
      </c>
      <c r="G13" s="169">
        <v>0</v>
      </c>
      <c r="H13" s="169">
        <v>5</v>
      </c>
      <c r="I13" s="169">
        <v>266.3</v>
      </c>
      <c r="J13" s="311">
        <v>75.5</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327</v>
      </c>
      <c r="F14" s="291">
        <v>0</v>
      </c>
      <c r="G14" s="165">
        <v>0</v>
      </c>
      <c r="H14" s="165">
        <v>5</v>
      </c>
      <c r="I14" s="165">
        <v>250.8</v>
      </c>
      <c r="J14" s="310">
        <v>71.2</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346.8</v>
      </c>
      <c r="F15" s="292">
        <v>0</v>
      </c>
      <c r="G15" s="169">
        <v>0</v>
      </c>
      <c r="H15" s="169">
        <v>5</v>
      </c>
      <c r="I15" s="169">
        <v>266.3</v>
      </c>
      <c r="J15" s="311">
        <v>75.5</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28" t="s">
        <v>665</v>
      </c>
      <c r="D4" s="42"/>
      <c r="E4" s="42"/>
      <c r="F4" s="42"/>
      <c r="G4" s="42"/>
      <c r="H4" s="42"/>
      <c r="I4" s="42"/>
      <c r="J4" s="42"/>
      <c r="K4" s="42"/>
      <c r="L4" s="42"/>
      <c r="M4" s="42"/>
      <c r="N4" s="42"/>
      <c r="O4" s="42"/>
      <c r="R4" s="42"/>
    </row>
    <row r="5" spans="3:19" ht="12.75">
      <c r="C5" s="328" t="s">
        <v>666</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327</v>
      </c>
      <c r="F12" s="291">
        <v>0</v>
      </c>
      <c r="G12" s="165">
        <v>0</v>
      </c>
      <c r="H12" s="165">
        <v>5</v>
      </c>
      <c r="I12" s="165">
        <v>250.8</v>
      </c>
      <c r="J12" s="310">
        <v>71.2</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346.8</v>
      </c>
      <c r="F13" s="292">
        <v>0</v>
      </c>
      <c r="G13" s="169">
        <v>0</v>
      </c>
      <c r="H13" s="169">
        <v>5</v>
      </c>
      <c r="I13" s="169">
        <v>266.3</v>
      </c>
      <c r="J13" s="311">
        <v>75.5</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327</v>
      </c>
      <c r="F14" s="291">
        <v>0</v>
      </c>
      <c r="G14" s="165">
        <v>0</v>
      </c>
      <c r="H14" s="165">
        <v>5</v>
      </c>
      <c r="I14" s="165">
        <v>250.8</v>
      </c>
      <c r="J14" s="310">
        <v>71.2</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346.8</v>
      </c>
      <c r="F15" s="292">
        <v>0</v>
      </c>
      <c r="G15" s="169">
        <v>0</v>
      </c>
      <c r="H15" s="169">
        <v>5</v>
      </c>
      <c r="I15" s="169">
        <v>266.3</v>
      </c>
      <c r="J15" s="311">
        <v>75.5</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309</v>
      </c>
      <c r="C16" s="62" t="s">
        <v>310</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311</v>
      </c>
      <c r="C18" s="62" t="s">
        <v>312</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313</v>
      </c>
      <c r="C20" s="62" t="s">
        <v>314</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315</v>
      </c>
      <c r="C22" s="62" t="s">
        <v>316</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317</v>
      </c>
      <c r="C24" s="62" t="s">
        <v>318</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319</v>
      </c>
      <c r="C26" s="62" t="s">
        <v>320</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321</v>
      </c>
      <c r="C28" s="62" t="s">
        <v>322</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323</v>
      </c>
      <c r="C30" s="62" t="s">
        <v>324</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325</v>
      </c>
      <c r="C32" s="62" t="s">
        <v>326</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327</v>
      </c>
      <c r="C34" s="62" t="s">
        <v>328</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329</v>
      </c>
      <c r="C36" s="62" t="s">
        <v>330</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331</v>
      </c>
      <c r="C38" s="62" t="s">
        <v>332</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333</v>
      </c>
      <c r="C40" s="62" t="s">
        <v>334</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335</v>
      </c>
      <c r="C42" s="62" t="s">
        <v>336</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337</v>
      </c>
      <c r="C44" s="62" t="s">
        <v>338</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339</v>
      </c>
      <c r="C46" s="62" t="s">
        <v>340</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341</v>
      </c>
      <c r="C48" s="62" t="s">
        <v>342</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343</v>
      </c>
      <c r="C50" s="62" t="s">
        <v>344</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345</v>
      </c>
      <c r="C52" s="62" t="s">
        <v>346</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347</v>
      </c>
      <c r="C56" s="62" t="s">
        <v>348</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349</v>
      </c>
      <c r="C58" s="62" t="s">
        <v>350</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351</v>
      </c>
      <c r="C60" s="62" t="s">
        <v>352</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353</v>
      </c>
      <c r="C62" s="62" t="s">
        <v>354</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355</v>
      </c>
      <c r="C64" s="62" t="s">
        <v>356</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357</v>
      </c>
      <c r="C66" s="62" t="s">
        <v>358</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359</v>
      </c>
      <c r="C68" s="62" t="s">
        <v>360</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361</v>
      </c>
      <c r="C70" s="62" t="s">
        <v>362</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363</v>
      </c>
      <c r="C72" s="62" t="s">
        <v>364</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365</v>
      </c>
      <c r="C76" s="62" t="s">
        <v>366</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367</v>
      </c>
      <c r="C78" s="62" t="s">
        <v>368</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369</v>
      </c>
      <c r="C80" s="62" t="s">
        <v>370</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371</v>
      </c>
      <c r="C82" s="62" t="s">
        <v>372</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373</v>
      </c>
      <c r="C84" s="62" t="s">
        <v>374</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375</v>
      </c>
      <c r="C86" s="62" t="s">
        <v>376</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377</v>
      </c>
      <c r="C90" s="62" t="s">
        <v>378</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379</v>
      </c>
      <c r="C92" s="62" t="s">
        <v>380</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381</v>
      </c>
      <c r="C94" s="62" t="s">
        <v>382</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383</v>
      </c>
      <c r="C96" s="62" t="s">
        <v>384</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385</v>
      </c>
      <c r="C98" s="62" t="s">
        <v>386</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387</v>
      </c>
      <c r="C100" s="62" t="s">
        <v>388</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389</v>
      </c>
      <c r="C102" s="62" t="s">
        <v>390</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391</v>
      </c>
      <c r="C106" s="62" t="s">
        <v>392</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393</v>
      </c>
      <c r="C112" s="62" t="s">
        <v>394</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395</v>
      </c>
      <c r="C114" s="62" t="s">
        <v>396</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397</v>
      </c>
      <c r="C116" s="62" t="s">
        <v>398</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399</v>
      </c>
      <c r="C118" s="62" t="s">
        <v>400</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401</v>
      </c>
      <c r="C120" s="62" t="s">
        <v>402</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403</v>
      </c>
      <c r="C122" s="62" t="s">
        <v>404</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405</v>
      </c>
      <c r="C128" s="62" t="s">
        <v>406</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407</v>
      </c>
      <c r="C130" s="62" t="s">
        <v>408</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409</v>
      </c>
      <c r="C132" s="62" t="s">
        <v>410</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411</v>
      </c>
      <c r="C134" s="62" t="s">
        <v>412</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413</v>
      </c>
      <c r="C136" s="62" t="s">
        <v>414</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415</v>
      </c>
      <c r="C138" s="62" t="s">
        <v>416</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417</v>
      </c>
      <c r="C140" s="62" t="s">
        <v>418</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419</v>
      </c>
      <c r="C142" s="62" t="s">
        <v>420</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421</v>
      </c>
      <c r="C144" s="62" t="s">
        <v>422</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423</v>
      </c>
      <c r="C146" s="62" t="s">
        <v>424</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425</v>
      </c>
      <c r="C148" s="62" t="s">
        <v>426</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427</v>
      </c>
      <c r="C150" s="62" t="s">
        <v>428</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429</v>
      </c>
      <c r="C152" s="62" t="s">
        <v>430</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431</v>
      </c>
      <c r="C154" s="62" t="s">
        <v>432</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433</v>
      </c>
      <c r="C156" s="62" t="s">
        <v>434</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435</v>
      </c>
      <c r="C162" s="62" t="s">
        <v>436</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437</v>
      </c>
      <c r="C166" s="62" t="s">
        <v>438</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439</v>
      </c>
      <c r="C170" s="62" t="s">
        <v>440</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441</v>
      </c>
      <c r="C172" s="62" t="s">
        <v>442</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443</v>
      </c>
      <c r="C174" s="62" t="s">
        <v>444</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445</v>
      </c>
      <c r="C176" s="62" t="s">
        <v>446</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447</v>
      </c>
      <c r="C178" s="62" t="s">
        <v>448</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449</v>
      </c>
      <c r="C180" s="62" t="s">
        <v>450</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451</v>
      </c>
      <c r="C184" s="62" t="s">
        <v>452</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453</v>
      </c>
      <c r="C186" s="62" t="s">
        <v>454</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455</v>
      </c>
      <c r="C188" s="62" t="s">
        <v>456</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457</v>
      </c>
      <c r="C190" s="62" t="s">
        <v>458</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459</v>
      </c>
      <c r="C192" s="62" t="s">
        <v>460</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461</v>
      </c>
      <c r="C194" s="62" t="s">
        <v>462</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463</v>
      </c>
      <c r="C196" s="62" t="s">
        <v>464</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465</v>
      </c>
      <c r="C198" s="62" t="s">
        <v>466</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467</v>
      </c>
      <c r="C200" s="62" t="s">
        <v>468</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469</v>
      </c>
      <c r="C202" s="62" t="s">
        <v>470</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471</v>
      </c>
      <c r="C204" s="62" t="s">
        <v>472</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473</v>
      </c>
      <c r="C206" s="62" t="s">
        <v>474</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475</v>
      </c>
      <c r="C208" s="62" t="s">
        <v>476</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477</v>
      </c>
      <c r="C210" s="62" t="s">
        <v>478</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479</v>
      </c>
      <c r="C212" s="62" t="s">
        <v>480</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481</v>
      </c>
      <c r="C214" s="62" t="s">
        <v>482</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483</v>
      </c>
      <c r="C216" s="62" t="s">
        <v>484</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485</v>
      </c>
      <c r="C220" s="62" t="s">
        <v>486</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487</v>
      </c>
      <c r="C222" s="62" t="s">
        <v>488</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489</v>
      </c>
      <c r="C224" s="62" t="s">
        <v>490</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491</v>
      </c>
      <c r="C232" s="62" t="s">
        <v>492</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493</v>
      </c>
      <c r="C234" s="62" t="s">
        <v>494</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495</v>
      </c>
      <c r="C236" s="62" t="s">
        <v>496</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497</v>
      </c>
      <c r="C238" s="62" t="s">
        <v>498</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499</v>
      </c>
      <c r="C240" s="62" t="s">
        <v>500</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501</v>
      </c>
      <c r="C242" s="62" t="s">
        <v>502</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503</v>
      </c>
      <c r="C246" s="62" t="s">
        <v>504</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505</v>
      </c>
      <c r="C248" s="62" t="s">
        <v>506</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507</v>
      </c>
      <c r="C250" s="62" t="s">
        <v>508</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509</v>
      </c>
      <c r="C252" s="62" t="s">
        <v>510</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511</v>
      </c>
      <c r="C254" s="62" t="s">
        <v>512</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513</v>
      </c>
      <c r="C256" s="62" t="s">
        <v>514</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515</v>
      </c>
      <c r="C258" s="62" t="s">
        <v>516</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517</v>
      </c>
      <c r="C260" s="62" t="s">
        <v>518</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519</v>
      </c>
      <c r="C262" s="62" t="s">
        <v>520</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521</v>
      </c>
      <c r="C264" s="62" t="s">
        <v>522</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523</v>
      </c>
      <c r="C266" s="62" t="s">
        <v>524</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525</v>
      </c>
      <c r="C268" s="62" t="s">
        <v>526</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527</v>
      </c>
      <c r="C270" s="62" t="s">
        <v>528</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529</v>
      </c>
      <c r="C272" s="62" t="s">
        <v>530</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531</v>
      </c>
      <c r="C274" s="62" t="s">
        <v>532</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533</v>
      </c>
      <c r="C276" s="62" t="s">
        <v>534</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535</v>
      </c>
      <c r="C278" s="62" t="s">
        <v>536</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537</v>
      </c>
      <c r="C280" s="62" t="s">
        <v>538</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539</v>
      </c>
      <c r="C284" s="62" t="s">
        <v>540</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541</v>
      </c>
      <c r="C286" s="62" t="s">
        <v>542</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543</v>
      </c>
      <c r="C290" s="62" t="s">
        <v>544</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545</v>
      </c>
      <c r="C294" s="62" t="s">
        <v>546</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547</v>
      </c>
      <c r="C296" s="62" t="s">
        <v>548</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549</v>
      </c>
      <c r="C298" s="62" t="s">
        <v>550</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551</v>
      </c>
      <c r="C300" s="62" t="s">
        <v>552</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553</v>
      </c>
      <c r="C302" s="62" t="s">
        <v>554</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555</v>
      </c>
      <c r="C304" s="62" t="s">
        <v>556</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557</v>
      </c>
      <c r="C306" s="62" t="s">
        <v>558</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559</v>
      </c>
      <c r="C308" s="62" t="s">
        <v>560</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561</v>
      </c>
      <c r="C310" s="62" t="s">
        <v>562</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563</v>
      </c>
      <c r="C316" s="62" t="s">
        <v>564</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565</v>
      </c>
      <c r="C318" s="62" t="s">
        <v>566</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567</v>
      </c>
      <c r="C322" s="62" t="s">
        <v>568</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569</v>
      </c>
      <c r="C324" s="62" t="s">
        <v>570</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571</v>
      </c>
      <c r="C326" s="62" t="s">
        <v>572</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573</v>
      </c>
      <c r="C328" s="62" t="s">
        <v>574</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575</v>
      </c>
      <c r="C330" s="62" t="s">
        <v>576</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577</v>
      </c>
      <c r="C332" s="62" t="s">
        <v>578</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579</v>
      </c>
      <c r="C334" s="62" t="s">
        <v>580</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581</v>
      </c>
      <c r="C340" s="62" t="s">
        <v>582</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583</v>
      </c>
      <c r="C342" s="62" t="s">
        <v>584</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585</v>
      </c>
      <c r="C344" s="62" t="s">
        <v>586</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587</v>
      </c>
      <c r="C346" s="62" t="s">
        <v>588</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589</v>
      </c>
      <c r="C348" s="62" t="s">
        <v>590</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591</v>
      </c>
      <c r="C350" s="62" t="s">
        <v>592</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593</v>
      </c>
      <c r="C356" s="62" t="s">
        <v>594</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595</v>
      </c>
      <c r="C360" s="62" t="s">
        <v>596</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597</v>
      </c>
      <c r="C362" s="62" t="s">
        <v>598</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599</v>
      </c>
      <c r="C364" s="62" t="s">
        <v>600</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601</v>
      </c>
      <c r="C366" s="62" t="s">
        <v>602</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603</v>
      </c>
      <c r="C368" s="62" t="s">
        <v>604</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605</v>
      </c>
      <c r="C370" s="62" t="s">
        <v>606</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607</v>
      </c>
      <c r="C372" s="62" t="s">
        <v>608</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609</v>
      </c>
      <c r="C374" s="62" t="s">
        <v>610</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611</v>
      </c>
      <c r="C376" s="62" t="s">
        <v>612</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613</v>
      </c>
      <c r="C378" s="62" t="s">
        <v>614</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615</v>
      </c>
      <c r="C380" s="62" t="s">
        <v>616</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617</v>
      </c>
      <c r="C382" s="62" t="s">
        <v>618</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619</v>
      </c>
      <c r="C384" s="62" t="s">
        <v>620</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621</v>
      </c>
      <c r="C386" s="62" t="s">
        <v>622</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623</v>
      </c>
      <c r="C388" s="62" t="s">
        <v>624</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625</v>
      </c>
      <c r="C390" s="62" t="s">
        <v>626</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627</v>
      </c>
      <c r="C392" s="62" t="s">
        <v>628</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629</v>
      </c>
      <c r="C396" s="62" t="s">
        <v>630</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631</v>
      </c>
      <c r="C398" s="62" t="s">
        <v>632</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633</v>
      </c>
      <c r="C400" s="62" t="s">
        <v>634</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635</v>
      </c>
      <c r="C402" s="62" t="s">
        <v>636</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637</v>
      </c>
      <c r="C404" s="62" t="s">
        <v>638</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639</v>
      </c>
      <c r="C406" s="62" t="s">
        <v>640</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641</v>
      </c>
      <c r="C410" s="62" t="s">
        <v>642</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643</v>
      </c>
      <c r="C414" s="62" t="s">
        <v>644</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645</v>
      </c>
      <c r="C416" s="62" t="s">
        <v>646</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647</v>
      </c>
      <c r="C418" s="62" t="s">
        <v>648</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649</v>
      </c>
      <c r="C420" s="62" t="s">
        <v>650</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651</v>
      </c>
      <c r="C422" s="62" t="s">
        <v>652</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653</v>
      </c>
      <c r="C424" s="62" t="s">
        <v>654</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655</v>
      </c>
      <c r="C426" s="62" t="s">
        <v>656</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657</v>
      </c>
      <c r="C428" s="62" t="s">
        <v>658</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659</v>
      </c>
      <c r="C430" s="62" t="s">
        <v>660</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309</v>
      </c>
      <c r="C16" s="62" t="s">
        <v>310</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311</v>
      </c>
      <c r="C18" s="62" t="s">
        <v>312</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313</v>
      </c>
      <c r="C20" s="62" t="s">
        <v>314</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315</v>
      </c>
      <c r="C22" s="62" t="s">
        <v>316</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317</v>
      </c>
      <c r="C24" s="62" t="s">
        <v>318</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319</v>
      </c>
      <c r="C26" s="62" t="s">
        <v>320</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321</v>
      </c>
      <c r="C28" s="62" t="s">
        <v>322</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323</v>
      </c>
      <c r="C30" s="62" t="s">
        <v>324</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325</v>
      </c>
      <c r="C32" s="62" t="s">
        <v>326</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327</v>
      </c>
      <c r="C34" s="62" t="s">
        <v>328</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329</v>
      </c>
      <c r="C36" s="62" t="s">
        <v>330</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331</v>
      </c>
      <c r="C38" s="62" t="s">
        <v>332</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333</v>
      </c>
      <c r="C40" s="62" t="s">
        <v>334</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335</v>
      </c>
      <c r="C42" s="62" t="s">
        <v>336</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337</v>
      </c>
      <c r="C44" s="62" t="s">
        <v>338</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339</v>
      </c>
      <c r="C46" s="62" t="s">
        <v>340</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341</v>
      </c>
      <c r="C48" s="62" t="s">
        <v>342</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343</v>
      </c>
      <c r="C50" s="62" t="s">
        <v>344</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345</v>
      </c>
      <c r="C52" s="62" t="s">
        <v>346</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347</v>
      </c>
      <c r="C56" s="62" t="s">
        <v>348</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349</v>
      </c>
      <c r="C58" s="62" t="s">
        <v>350</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351</v>
      </c>
      <c r="C60" s="62" t="s">
        <v>352</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353</v>
      </c>
      <c r="C62" s="62" t="s">
        <v>354</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355</v>
      </c>
      <c r="C64" s="62" t="s">
        <v>356</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357</v>
      </c>
      <c r="C66" s="62" t="s">
        <v>358</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359</v>
      </c>
      <c r="C68" s="62" t="s">
        <v>360</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361</v>
      </c>
      <c r="C70" s="62" t="s">
        <v>362</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363</v>
      </c>
      <c r="C72" s="62" t="s">
        <v>364</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365</v>
      </c>
      <c r="C76" s="62" t="s">
        <v>366</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367</v>
      </c>
      <c r="C78" s="62" t="s">
        <v>368</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369</v>
      </c>
      <c r="C80" s="62" t="s">
        <v>370</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371</v>
      </c>
      <c r="C82" s="62" t="s">
        <v>372</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373</v>
      </c>
      <c r="C84" s="62" t="s">
        <v>374</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375</v>
      </c>
      <c r="C86" s="62" t="s">
        <v>376</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377</v>
      </c>
      <c r="C90" s="62" t="s">
        <v>378</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379</v>
      </c>
      <c r="C92" s="62" t="s">
        <v>380</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381</v>
      </c>
      <c r="C94" s="62" t="s">
        <v>382</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383</v>
      </c>
      <c r="C96" s="62" t="s">
        <v>384</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385</v>
      </c>
      <c r="C98" s="62" t="s">
        <v>386</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387</v>
      </c>
      <c r="C100" s="62" t="s">
        <v>388</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389</v>
      </c>
      <c r="C102" s="62" t="s">
        <v>390</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391</v>
      </c>
      <c r="C106" s="62" t="s">
        <v>392</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393</v>
      </c>
      <c r="C112" s="62" t="s">
        <v>394</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395</v>
      </c>
      <c r="C114" s="62" t="s">
        <v>396</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397</v>
      </c>
      <c r="C116" s="62" t="s">
        <v>398</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399</v>
      </c>
      <c r="C118" s="62" t="s">
        <v>400</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401</v>
      </c>
      <c r="C120" s="62" t="s">
        <v>402</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403</v>
      </c>
      <c r="C122" s="62" t="s">
        <v>404</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405</v>
      </c>
      <c r="C128" s="62" t="s">
        <v>406</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407</v>
      </c>
      <c r="C130" s="62" t="s">
        <v>408</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409</v>
      </c>
      <c r="C132" s="62" t="s">
        <v>410</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411</v>
      </c>
      <c r="C134" s="62" t="s">
        <v>412</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413</v>
      </c>
      <c r="C136" s="62" t="s">
        <v>414</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415</v>
      </c>
      <c r="C138" s="62" t="s">
        <v>416</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417</v>
      </c>
      <c r="C140" s="62" t="s">
        <v>418</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419</v>
      </c>
      <c r="C142" s="62" t="s">
        <v>420</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421</v>
      </c>
      <c r="C144" s="62" t="s">
        <v>422</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423</v>
      </c>
      <c r="C146" s="62" t="s">
        <v>424</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425</v>
      </c>
      <c r="C148" s="62" t="s">
        <v>426</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427</v>
      </c>
      <c r="C150" s="62" t="s">
        <v>428</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429</v>
      </c>
      <c r="C152" s="62" t="s">
        <v>430</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431</v>
      </c>
      <c r="C154" s="62" t="s">
        <v>432</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433</v>
      </c>
      <c r="C156" s="62" t="s">
        <v>434</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435</v>
      </c>
      <c r="C162" s="62" t="s">
        <v>436</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437</v>
      </c>
      <c r="C166" s="62" t="s">
        <v>438</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439</v>
      </c>
      <c r="C170" s="62" t="s">
        <v>440</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441</v>
      </c>
      <c r="C172" s="62" t="s">
        <v>442</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443</v>
      </c>
      <c r="C174" s="62" t="s">
        <v>444</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445</v>
      </c>
      <c r="C176" s="62" t="s">
        <v>446</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447</v>
      </c>
      <c r="C178" s="62" t="s">
        <v>448</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449</v>
      </c>
      <c r="C180" s="62" t="s">
        <v>450</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451</v>
      </c>
      <c r="C184" s="62" t="s">
        <v>452</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453</v>
      </c>
      <c r="C186" s="62" t="s">
        <v>454</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455</v>
      </c>
      <c r="C188" s="62" t="s">
        <v>456</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457</v>
      </c>
      <c r="C190" s="62" t="s">
        <v>458</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459</v>
      </c>
      <c r="C192" s="62" t="s">
        <v>460</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461</v>
      </c>
      <c r="C194" s="62" t="s">
        <v>462</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463</v>
      </c>
      <c r="C196" s="62" t="s">
        <v>464</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465</v>
      </c>
      <c r="C198" s="62" t="s">
        <v>466</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467</v>
      </c>
      <c r="C200" s="62" t="s">
        <v>468</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469</v>
      </c>
      <c r="C202" s="62" t="s">
        <v>470</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471</v>
      </c>
      <c r="C204" s="62" t="s">
        <v>472</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473</v>
      </c>
      <c r="C206" s="62" t="s">
        <v>474</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475</v>
      </c>
      <c r="C208" s="62" t="s">
        <v>476</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477</v>
      </c>
      <c r="C210" s="62" t="s">
        <v>478</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479</v>
      </c>
      <c r="C212" s="62" t="s">
        <v>480</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481</v>
      </c>
      <c r="C214" s="62" t="s">
        <v>482</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483</v>
      </c>
      <c r="C216" s="62" t="s">
        <v>484</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485</v>
      </c>
      <c r="C220" s="62" t="s">
        <v>486</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487</v>
      </c>
      <c r="C222" s="62" t="s">
        <v>488</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489</v>
      </c>
      <c r="C224" s="62" t="s">
        <v>490</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491</v>
      </c>
      <c r="C232" s="62" t="s">
        <v>492</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493</v>
      </c>
      <c r="C234" s="62" t="s">
        <v>494</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495</v>
      </c>
      <c r="C236" s="62" t="s">
        <v>496</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497</v>
      </c>
      <c r="C238" s="62" t="s">
        <v>498</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499</v>
      </c>
      <c r="C240" s="62" t="s">
        <v>500</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501</v>
      </c>
      <c r="C242" s="62" t="s">
        <v>502</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503</v>
      </c>
      <c r="C246" s="62" t="s">
        <v>504</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505</v>
      </c>
      <c r="C248" s="62" t="s">
        <v>506</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507</v>
      </c>
      <c r="C250" s="62" t="s">
        <v>508</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509</v>
      </c>
      <c r="C252" s="62" t="s">
        <v>510</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511</v>
      </c>
      <c r="C254" s="62" t="s">
        <v>512</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513</v>
      </c>
      <c r="C256" s="62" t="s">
        <v>514</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515</v>
      </c>
      <c r="C258" s="62" t="s">
        <v>516</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517</v>
      </c>
      <c r="C260" s="62" t="s">
        <v>518</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519</v>
      </c>
      <c r="C262" s="62" t="s">
        <v>520</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521</v>
      </c>
      <c r="C264" s="62" t="s">
        <v>522</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523</v>
      </c>
      <c r="C266" s="62" t="s">
        <v>524</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525</v>
      </c>
      <c r="C268" s="62" t="s">
        <v>526</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527</v>
      </c>
      <c r="C270" s="62" t="s">
        <v>528</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529</v>
      </c>
      <c r="C272" s="62" t="s">
        <v>530</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531</v>
      </c>
      <c r="C274" s="62" t="s">
        <v>532</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533</v>
      </c>
      <c r="C276" s="62" t="s">
        <v>534</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535</v>
      </c>
      <c r="C278" s="62" t="s">
        <v>536</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537</v>
      </c>
      <c r="C280" s="62" t="s">
        <v>538</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539</v>
      </c>
      <c r="C284" s="62" t="s">
        <v>540</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541</v>
      </c>
      <c r="C286" s="62" t="s">
        <v>542</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543</v>
      </c>
      <c r="C290" s="62" t="s">
        <v>544</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545</v>
      </c>
      <c r="C294" s="62" t="s">
        <v>546</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547</v>
      </c>
      <c r="C296" s="62" t="s">
        <v>548</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549</v>
      </c>
      <c r="C298" s="62" t="s">
        <v>550</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551</v>
      </c>
      <c r="C300" s="62" t="s">
        <v>552</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553</v>
      </c>
      <c r="C302" s="62" t="s">
        <v>554</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555</v>
      </c>
      <c r="C304" s="62" t="s">
        <v>556</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557</v>
      </c>
      <c r="C306" s="62" t="s">
        <v>558</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559</v>
      </c>
      <c r="C308" s="62" t="s">
        <v>560</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561</v>
      </c>
      <c r="C310" s="62" t="s">
        <v>562</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563</v>
      </c>
      <c r="C316" s="62" t="s">
        <v>564</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565</v>
      </c>
      <c r="C318" s="62" t="s">
        <v>566</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567</v>
      </c>
      <c r="C322" s="62" t="s">
        <v>568</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569</v>
      </c>
      <c r="C324" s="62" t="s">
        <v>570</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571</v>
      </c>
      <c r="C326" s="62" t="s">
        <v>572</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573</v>
      </c>
      <c r="C328" s="62" t="s">
        <v>574</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575</v>
      </c>
      <c r="C330" s="62" t="s">
        <v>576</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577</v>
      </c>
      <c r="C332" s="62" t="s">
        <v>578</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579</v>
      </c>
      <c r="C334" s="62" t="s">
        <v>580</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581</v>
      </c>
      <c r="C340" s="62" t="s">
        <v>582</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583</v>
      </c>
      <c r="C342" s="62" t="s">
        <v>584</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585</v>
      </c>
      <c r="C344" s="62" t="s">
        <v>586</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587</v>
      </c>
      <c r="C346" s="62" t="s">
        <v>588</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589</v>
      </c>
      <c r="C348" s="62" t="s">
        <v>590</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591</v>
      </c>
      <c r="C350" s="62" t="s">
        <v>592</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593</v>
      </c>
      <c r="C356" s="62" t="s">
        <v>594</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595</v>
      </c>
      <c r="C360" s="62" t="s">
        <v>596</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597</v>
      </c>
      <c r="C362" s="62" t="s">
        <v>598</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599</v>
      </c>
      <c r="C364" s="62" t="s">
        <v>600</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601</v>
      </c>
      <c r="C366" s="62" t="s">
        <v>602</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603</v>
      </c>
      <c r="C368" s="62" t="s">
        <v>604</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605</v>
      </c>
      <c r="C370" s="62" t="s">
        <v>606</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607</v>
      </c>
      <c r="C372" s="62" t="s">
        <v>608</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609</v>
      </c>
      <c r="C374" s="62" t="s">
        <v>610</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611</v>
      </c>
      <c r="C376" s="62" t="s">
        <v>612</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613</v>
      </c>
      <c r="C378" s="62" t="s">
        <v>614</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615</v>
      </c>
      <c r="C380" s="62" t="s">
        <v>616</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617</v>
      </c>
      <c r="C382" s="62" t="s">
        <v>618</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619</v>
      </c>
      <c r="C384" s="62" t="s">
        <v>620</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621</v>
      </c>
      <c r="C386" s="62" t="s">
        <v>622</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623</v>
      </c>
      <c r="C388" s="62" t="s">
        <v>624</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625</v>
      </c>
      <c r="C390" s="62" t="s">
        <v>626</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627</v>
      </c>
      <c r="C392" s="62" t="s">
        <v>628</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629</v>
      </c>
      <c r="C396" s="62" t="s">
        <v>630</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631</v>
      </c>
      <c r="C398" s="62" t="s">
        <v>632</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633</v>
      </c>
      <c r="C400" s="62" t="s">
        <v>634</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635</v>
      </c>
      <c r="C402" s="62" t="s">
        <v>636</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637</v>
      </c>
      <c r="C404" s="62" t="s">
        <v>638</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639</v>
      </c>
      <c r="C406" s="62" t="s">
        <v>640</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641</v>
      </c>
      <c r="C410" s="62" t="s">
        <v>642</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643</v>
      </c>
      <c r="C414" s="62" t="s">
        <v>644</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645</v>
      </c>
      <c r="C416" s="62" t="s">
        <v>646</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647</v>
      </c>
      <c r="C418" s="62" t="s">
        <v>648</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649</v>
      </c>
      <c r="C420" s="62" t="s">
        <v>650</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651</v>
      </c>
      <c r="C422" s="62" t="s">
        <v>652</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653</v>
      </c>
      <c r="C424" s="62" t="s">
        <v>654</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655</v>
      </c>
      <c r="C426" s="62" t="s">
        <v>656</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657</v>
      </c>
      <c r="C428" s="62" t="s">
        <v>658</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659</v>
      </c>
      <c r="C430" s="62" t="s">
        <v>660</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97.5</v>
      </c>
      <c r="F13" s="165">
        <v>0</v>
      </c>
      <c r="G13" s="165">
        <v>0</v>
      </c>
      <c r="H13" s="165">
        <v>0</v>
      </c>
      <c r="I13" s="190">
        <v>97.5</v>
      </c>
    </row>
    <row r="14" spans="2:9" s="143" customFormat="1" ht="12.75">
      <c r="B14" s="233"/>
      <c r="C14" s="46"/>
      <c r="D14" s="46" t="str">
        <f>"Jahr "&amp;(AktJahr-1)</f>
        <v>Jahr 2017</v>
      </c>
      <c r="E14" s="191">
        <v>97.5</v>
      </c>
      <c r="F14" s="169">
        <v>0</v>
      </c>
      <c r="G14" s="169">
        <v>0</v>
      </c>
      <c r="H14" s="169">
        <v>0</v>
      </c>
      <c r="I14" s="192">
        <v>97.5</v>
      </c>
    </row>
    <row r="15" spans="2:9" ht="12.75">
      <c r="B15" s="233" t="s">
        <v>82</v>
      </c>
      <c r="C15" s="62" t="s">
        <v>80</v>
      </c>
      <c r="D15" s="39" t="str">
        <f>$D$13</f>
        <v>Jahr 2018</v>
      </c>
      <c r="E15" s="189">
        <v>87.5</v>
      </c>
      <c r="F15" s="165">
        <v>0</v>
      </c>
      <c r="G15" s="165">
        <v>0</v>
      </c>
      <c r="H15" s="165">
        <v>0</v>
      </c>
      <c r="I15" s="190">
        <v>87.5</v>
      </c>
    </row>
    <row r="16" spans="2:9" s="143" customFormat="1" ht="12.75">
      <c r="B16" s="233"/>
      <c r="C16" s="46"/>
      <c r="D16" s="46" t="str">
        <f>$D$14</f>
        <v>Jahr 2017</v>
      </c>
      <c r="E16" s="191">
        <v>87.5</v>
      </c>
      <c r="F16" s="169">
        <v>0</v>
      </c>
      <c r="G16" s="169">
        <v>0</v>
      </c>
      <c r="H16" s="169">
        <v>0</v>
      </c>
      <c r="I16" s="192">
        <v>87.5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10</v>
      </c>
      <c r="F49" s="165">
        <v>0</v>
      </c>
      <c r="G49" s="165">
        <v>0</v>
      </c>
      <c r="H49" s="165">
        <v>0</v>
      </c>
      <c r="I49" s="190">
        <v>10</v>
      </c>
    </row>
    <row r="50" spans="2:9" s="143" customFormat="1" ht="12.75">
      <c r="B50" s="233"/>
      <c r="C50" s="46"/>
      <c r="D50" s="46" t="str">
        <f>$D$14</f>
        <v>Jahr 2017</v>
      </c>
      <c r="E50" s="191">
        <v>10</v>
      </c>
      <c r="F50" s="169">
        <v>0</v>
      </c>
      <c r="G50" s="169">
        <v>0</v>
      </c>
      <c r="H50" s="169">
        <v>0</v>
      </c>
      <c r="I50" s="192">
        <v>10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2019-02-19T08:50:18Z</dcterms:modified>
  <cp:category/>
  <cp:version/>
  <cp:contentType/>
  <cp:contentStatus/>
</cp:coreProperties>
</file>